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https://levolontariat.sharepoint.com/sites/Equipedepermanents/Documents partages/Dossiers partagés équipe/ACTIONS/DVL/Diagnostic initial/"/>
    </mc:Choice>
  </mc:AlternateContent>
  <xr:revisionPtr revIDLastSave="1898" documentId="8_{130F6D0B-057F-4501-9623-BB6856C7DC3B}" xr6:coauthVersionLast="47" xr6:coauthVersionMax="47" xr10:uidLastSave="{1E960867-97E5-4C84-80B5-3B20FE64B66A}"/>
  <bookViews>
    <workbookView xWindow="140" yWindow="600" windowWidth="19060" windowHeight="10200" xr2:uid="{9258A9BC-527F-424E-82B0-2F092688ED3E}"/>
  </bookViews>
  <sheets>
    <sheet name="Diagnostic Initial" sheetId="1" r:id="rId1"/>
  </sheets>
  <definedNames>
    <definedName name="_xlnm.Print_Area" localSheetId="0">'Diagnostic Initial'!$A$1:$C$144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0" i="1" l="1"/>
  <c r="C109" i="1"/>
  <c r="C98" i="1"/>
  <c r="C83" i="1"/>
  <c r="C74" i="1"/>
  <c r="C20" i="1"/>
  <c r="C19" i="1"/>
  <c r="C29" i="1"/>
  <c r="C30" i="1"/>
  <c r="C39" i="1"/>
  <c r="C52" i="1"/>
  <c r="C53" i="1"/>
  <c r="C119" i="1"/>
  <c r="C118" i="1"/>
  <c r="C108" i="1"/>
  <c r="C99" i="1"/>
  <c r="C84" i="1"/>
  <c r="C73" i="1"/>
  <c r="C63" i="1"/>
  <c r="C62" i="1"/>
</calcChain>
</file>

<file path=xl/sharedStrings.xml><?xml version="1.0" encoding="utf-8"?>
<sst xmlns="http://schemas.openxmlformats.org/spreadsheetml/2006/main" count="104" uniqueCount="86">
  <si>
    <t>Oui</t>
  </si>
  <si>
    <t>Non</t>
  </si>
  <si>
    <t>Comment se porte le volontariat sur ma commune ?</t>
  </si>
  <si>
    <t xml:space="preserve">Chère commune, </t>
  </si>
  <si>
    <t>Vous avez à cœur de soutenir les citoyens et citoyennes qui s'investissent bénévolement ?</t>
  </si>
  <si>
    <t>1.</t>
  </si>
  <si>
    <t xml:space="preserve">Exemples : </t>
  </si>
  <si>
    <t>Verviers</t>
  </si>
  <si>
    <t>2.</t>
  </si>
  <si>
    <t>une ressource pour le personnel communal en charge du volontariat.</t>
  </si>
  <si>
    <t>Schaerbeek</t>
  </si>
  <si>
    <t>Wavre</t>
  </si>
  <si>
    <t>3.</t>
  </si>
  <si>
    <t>Besoin de plus d'inspiration ?</t>
  </si>
  <si>
    <t>Boîte à idées pour remercier les bénévoles</t>
  </si>
  <si>
    <t>Accueillir, accompagner, remercier les volontaires</t>
  </si>
  <si>
    <t>4.</t>
  </si>
  <si>
    <r>
      <t xml:space="preserve">Proposez-vous des </t>
    </r>
    <r>
      <rPr>
        <b/>
        <sz val="11"/>
        <color theme="1"/>
        <rFont val="Aptos Narrow"/>
        <family val="2"/>
        <scheme val="minor"/>
      </rPr>
      <t>permanences / rendez-vous</t>
    </r>
    <r>
      <rPr>
        <sz val="11"/>
        <color theme="1"/>
        <rFont val="Aptos Narrow"/>
        <family val="2"/>
        <scheme val="minor"/>
      </rPr>
      <t xml:space="preserve"> d'orientation pour les citoyen·nes en quête de volontariat ?</t>
    </r>
  </si>
  <si>
    <t>Vous avez répondu "non" à (presque) toutes les questions du quizz?</t>
  </si>
  <si>
    <r>
      <rPr>
        <sz val="11"/>
        <color theme="1"/>
        <rFont val="Aptos Narrow"/>
        <family val="2"/>
      </rPr>
      <t xml:space="preserve">• </t>
    </r>
    <r>
      <rPr>
        <sz val="11"/>
        <color theme="1"/>
        <rFont val="Aptos Narrow"/>
        <family val="2"/>
        <scheme val="minor"/>
      </rPr>
      <t>d'un réseau de communes engagées</t>
    </r>
  </si>
  <si>
    <t xml:space="preserve">La Plateforme francophone du Volontariat dispose : </t>
  </si>
  <si>
    <t xml:space="preserve">Nous sommes là pour vous accompagner ! </t>
  </si>
  <si>
    <r>
      <rPr>
        <sz val="11"/>
        <color theme="1"/>
        <rFont val="Aptos Narrow"/>
        <family val="2"/>
      </rPr>
      <t xml:space="preserve">• </t>
    </r>
    <r>
      <rPr>
        <sz val="11"/>
        <color theme="1"/>
        <rFont val="Aptos Narrow"/>
        <family val="2"/>
        <scheme val="minor"/>
      </rPr>
      <t xml:space="preserve">de formations immersives et proches du terrain </t>
    </r>
  </si>
  <si>
    <r>
      <rPr>
        <sz val="11"/>
        <color theme="1"/>
        <rFont val="Aptos Narrow"/>
        <family val="2"/>
      </rPr>
      <t xml:space="preserve">• </t>
    </r>
    <r>
      <rPr>
        <sz val="11"/>
        <color theme="1"/>
        <rFont val="Aptos Narrow"/>
        <family val="2"/>
        <scheme val="minor"/>
      </rPr>
      <t>d'outils pertinents</t>
    </r>
  </si>
  <si>
    <t xml:space="preserve">Pour vous accompagner vers un volontariat de qualité accessible à toutes et tous sur le territoire! </t>
  </si>
  <si>
    <t>Alors, contactez-nous !</t>
  </si>
  <si>
    <t>communevolontaire@levolontariat.be</t>
  </si>
  <si>
    <t xml:space="preserve">Exemples de communes qui organisent des permanences/RDV d'orientation : </t>
  </si>
  <si>
    <t>Genappe</t>
  </si>
  <si>
    <t>Etterbeek</t>
  </si>
  <si>
    <t>Centre de Volontariat PFV  (Bruxelles, Mons, Namur, Nivelles)</t>
  </si>
  <si>
    <t>5.</t>
  </si>
  <si>
    <t>Formation encadrer une équipe de bénévoles</t>
  </si>
  <si>
    <t>Châtelet et la Maison de la Cohésion Sociale</t>
  </si>
  <si>
    <t>6.</t>
  </si>
  <si>
    <t>Besoin d'aide/d'inspiration pour gérer une équipe de bénévoles ?</t>
  </si>
  <si>
    <t xml:space="preserve">www.levolontariat.be/commune-partenaire </t>
  </si>
  <si>
    <t>Exemples de plateformes communales:</t>
  </si>
  <si>
    <t>Marche-en-Famenne</t>
  </si>
  <si>
    <t>Namur</t>
  </si>
  <si>
    <t>7.</t>
  </si>
  <si>
    <t>8.</t>
  </si>
  <si>
    <r>
      <t xml:space="preserve">Connaissez-vous </t>
    </r>
    <r>
      <rPr>
        <b/>
        <sz val="11"/>
        <color theme="1"/>
        <rFont val="Aptos Narrow"/>
        <family val="2"/>
        <scheme val="minor"/>
      </rPr>
      <t>la loi</t>
    </r>
    <r>
      <rPr>
        <sz val="11"/>
        <color theme="1"/>
        <rFont val="Aptos Narrow"/>
        <family val="2"/>
        <scheme val="minor"/>
      </rPr>
      <t xml:space="preserve"> relative au volontariat et à ses différentes facettes </t>
    </r>
    <r>
      <rPr>
        <sz val="8"/>
        <color theme="1"/>
        <rFont val="Aptos Narrow"/>
        <family val="2"/>
        <scheme val="minor"/>
      </rPr>
      <t>(défraiement, assurance…)</t>
    </r>
    <r>
      <rPr>
        <sz val="11"/>
        <color theme="1"/>
        <rFont val="Aptos Narrow"/>
        <family val="2"/>
        <scheme val="minor"/>
      </rPr>
      <t>?</t>
    </r>
  </si>
  <si>
    <t>9.</t>
  </si>
  <si>
    <t>Exemples de réseaux sociaux dynamiques</t>
  </si>
  <si>
    <t>Plan de Cohésion Social de Châtelet</t>
  </si>
  <si>
    <t xml:space="preserve">Vous voulez vous lancer mais avez besoin d'un soutien ? </t>
  </si>
  <si>
    <t>Contactez le service "soutien aux communes" de la PFV !</t>
  </si>
  <si>
    <t>Ce Label valorise et visibilise les actions entreprises par les communes pour soutenir le volontariat.</t>
  </si>
  <si>
    <t xml:space="preserve">Vous voulez en savoir plus sur les critères d'obtention du Label Commune Volontaire ? Rendez-vous sur : </t>
  </si>
  <si>
    <t>https://www.levolontariat.be/label-commune-volontaire</t>
  </si>
  <si>
    <t>Résultats !</t>
  </si>
  <si>
    <t>Vous voulez en savoir plus sur la loi du volontariat ?</t>
  </si>
  <si>
    <t>Module "Volontaire ou pas, ce qu'en dit la loi"</t>
  </si>
  <si>
    <t>Onglet "loi" du site internet de la PFV</t>
  </si>
  <si>
    <t>10.</t>
  </si>
  <si>
    <r>
      <t xml:space="preserve">Avez-vous déjà participé à une rencontre du </t>
    </r>
    <r>
      <rPr>
        <b/>
        <sz val="11"/>
        <color theme="1"/>
        <rFont val="Aptos Narrow"/>
        <family val="2"/>
        <scheme val="minor"/>
      </rPr>
      <t>réseau des Communes engagées</t>
    </r>
    <r>
      <rPr>
        <sz val="11"/>
        <color theme="1"/>
        <rFont val="Aptos Narrow"/>
        <family val="2"/>
        <scheme val="minor"/>
      </rPr>
      <t>, organisée par la PFV ?</t>
    </r>
  </si>
  <si>
    <r>
      <t xml:space="preserve">Félicitations ! Votre commune est vraissemblablement éligible au </t>
    </r>
    <r>
      <rPr>
        <b/>
        <sz val="11"/>
        <color theme="1"/>
        <rFont val="Aptos Narrow"/>
        <family val="2"/>
        <scheme val="minor"/>
      </rPr>
      <t>Label Commune Volontaire !</t>
    </r>
  </si>
  <si>
    <r>
      <rPr>
        <b/>
        <sz val="11"/>
        <color theme="1"/>
        <rFont val="Aptos Narrow"/>
        <family val="2"/>
        <scheme val="minor"/>
      </rPr>
      <t xml:space="preserve">Diffusez-vous </t>
    </r>
    <r>
      <rPr>
        <sz val="11"/>
        <color theme="1"/>
        <rFont val="Aptos Narrow"/>
        <family val="2"/>
        <scheme val="minor"/>
      </rPr>
      <t xml:space="preserve">des informations concernant le volontariat sur votre territoire </t>
    </r>
    <r>
      <rPr>
        <sz val="8"/>
        <color theme="1"/>
        <rFont val="Aptos Narrow"/>
        <family val="2"/>
        <scheme val="minor"/>
      </rPr>
      <t>(via site internet communal, réseaux sociaux... ?)</t>
    </r>
  </si>
  <si>
    <r>
      <rPr>
        <b/>
        <sz val="11"/>
        <color theme="1"/>
        <rFont val="Aptos Narrow"/>
        <family val="2"/>
        <scheme val="minor"/>
      </rPr>
      <t>Remerciez-vous</t>
    </r>
    <r>
      <rPr>
        <sz val="11"/>
        <color theme="1"/>
        <rFont val="Aptos Narrow"/>
        <family val="2"/>
        <scheme val="minor"/>
      </rPr>
      <t xml:space="preserve"> les volontaires (cadeau, drink, communication…) une fois par an ou plus ?</t>
    </r>
  </si>
  <si>
    <t>Volontariat Malmedy</t>
  </si>
  <si>
    <t>Outil créé suite à une rencontre des communes engagées</t>
  </si>
  <si>
    <r>
      <t xml:space="preserve">Disposez-vous d'un </t>
    </r>
    <r>
      <rPr>
        <b/>
        <sz val="11"/>
        <color theme="1"/>
        <rFont val="Aptos Narrow"/>
        <family val="2"/>
        <scheme val="minor"/>
      </rPr>
      <t>outil en ligne</t>
    </r>
    <r>
      <rPr>
        <sz val="11"/>
        <color theme="1"/>
        <rFont val="Aptos Narrow"/>
        <family val="2"/>
        <scheme val="minor"/>
      </rPr>
      <t xml:space="preserve"> où les associations peuvent publier leurs offres de volontariat </t>
    </r>
    <r>
      <rPr>
        <sz val="7.5"/>
        <color theme="1"/>
        <rFont val="Aptos Narrow"/>
        <family val="2"/>
        <scheme val="minor"/>
      </rPr>
      <t>(site, formulaire…) ?</t>
    </r>
  </si>
  <si>
    <t>Vous avez répondu "oui" à quatre questions ou plus de ce quizz ?</t>
  </si>
  <si>
    <r>
      <t xml:space="preserve">Avez-vous des </t>
    </r>
    <r>
      <rPr>
        <b/>
        <sz val="11"/>
        <color theme="1"/>
        <rFont val="Aptos Narrow"/>
        <family val="2"/>
        <scheme val="minor"/>
      </rPr>
      <t>volontaires</t>
    </r>
    <r>
      <rPr>
        <sz val="11"/>
        <color theme="1"/>
        <rFont val="Aptos Narrow"/>
        <family val="2"/>
        <scheme val="minor"/>
      </rPr>
      <t xml:space="preserve"> directement en lien avec un </t>
    </r>
    <r>
      <rPr>
        <b/>
        <sz val="11"/>
        <color theme="1"/>
        <rFont val="Aptos Narrow"/>
        <family val="2"/>
        <scheme val="minor"/>
      </rPr>
      <t>service communal</t>
    </r>
    <r>
      <rPr>
        <sz val="11"/>
        <color theme="1"/>
        <rFont val="Aptos Narrow"/>
        <family val="2"/>
        <scheme val="minor"/>
      </rPr>
      <t xml:space="preserve"> ? </t>
    </r>
    <r>
      <rPr>
        <sz val="7.5"/>
        <color theme="1"/>
        <rFont val="Aptos Narrow"/>
        <family val="2"/>
        <scheme val="minor"/>
      </rPr>
      <t>( ATL, transports, conseils consultatifs, PCS…) ?</t>
    </r>
  </si>
  <si>
    <t>Vous voulez accompagner au mieux les associations sur votre entité ?</t>
  </si>
  <si>
    <r>
      <t xml:space="preserve">Voici un petit </t>
    </r>
    <r>
      <rPr>
        <b/>
        <sz val="11"/>
        <color theme="1"/>
        <rFont val="Aptos Narrow"/>
        <family val="2"/>
        <scheme val="minor"/>
      </rPr>
      <t>quizz de 10 questions</t>
    </r>
    <r>
      <rPr>
        <sz val="11"/>
        <color theme="1"/>
        <rFont val="Aptos Narrow"/>
        <family val="2"/>
        <scheme val="minor"/>
      </rPr>
      <t xml:space="preserve"> qui vous permettra : </t>
    </r>
  </si>
  <si>
    <r>
      <rPr>
        <sz val="11"/>
        <color theme="1"/>
        <rFont val="Aptos Narrow"/>
        <family val="2"/>
      </rPr>
      <t>•</t>
    </r>
    <r>
      <rPr>
        <sz val="13.1"/>
        <color theme="1"/>
        <rFont val="Aptos Narrow"/>
        <family val="2"/>
      </rPr>
      <t xml:space="preserve"> </t>
    </r>
    <r>
      <rPr>
        <sz val="11"/>
        <color theme="1"/>
        <rFont val="Aptos Narrow"/>
        <family val="2"/>
        <scheme val="minor"/>
      </rPr>
      <t>de mettre en lumière ce que vous faites déjà</t>
    </r>
  </si>
  <si>
    <r>
      <rPr>
        <sz val="11"/>
        <color theme="1"/>
        <rFont val="Aptos Narrow"/>
        <family val="2"/>
      </rPr>
      <t>•</t>
    </r>
    <r>
      <rPr>
        <sz val="13.1"/>
        <color theme="1"/>
        <rFont val="Aptos Narrow"/>
        <family val="2"/>
      </rPr>
      <t xml:space="preserve"> </t>
    </r>
    <r>
      <rPr>
        <sz val="11"/>
        <color theme="1"/>
        <rFont val="Aptos Narrow"/>
        <family val="2"/>
        <scheme val="minor"/>
      </rPr>
      <t>de vous donner des</t>
    </r>
    <r>
      <rPr>
        <b/>
        <sz val="11"/>
        <color theme="1"/>
        <rFont val="Aptos Narrow"/>
        <family val="2"/>
        <scheme val="minor"/>
      </rPr>
      <t xml:space="preserve"> pistes d'action </t>
    </r>
    <r>
      <rPr>
        <sz val="11"/>
        <color theme="1"/>
        <rFont val="Aptos Narrow"/>
        <family val="2"/>
        <scheme val="minor"/>
      </rPr>
      <t xml:space="preserve">pour améliorer votre pratique ! </t>
    </r>
  </si>
  <si>
    <t xml:space="preserve">Pour chaque question, cochez la réponse qui correspond à votre réalité. </t>
  </si>
  <si>
    <r>
      <t xml:space="preserve">Une personne ou un service </t>
    </r>
    <r>
      <rPr>
        <sz val="11"/>
        <color theme="1"/>
        <rFont val="Aptos Narrow"/>
        <family val="2"/>
        <scheme val="minor"/>
      </rPr>
      <t>est clairement identifié</t>
    </r>
    <r>
      <rPr>
        <b/>
        <sz val="11"/>
        <color theme="1"/>
        <rFont val="Aptos Narrow"/>
        <family val="2"/>
        <scheme val="minor"/>
      </rPr>
      <t xml:space="preserve"> sur le site internet communal </t>
    </r>
    <r>
      <rPr>
        <sz val="11"/>
        <color theme="1"/>
        <rFont val="Aptos Narrow"/>
        <family val="2"/>
        <scheme val="minor"/>
      </rPr>
      <t>pour toute question</t>
    </r>
  </si>
  <si>
    <r>
      <rPr>
        <sz val="11"/>
        <color theme="1"/>
        <rFont val="Aptos Narrow"/>
        <family val="2"/>
        <scheme val="minor"/>
      </rPr>
      <t>relative au</t>
    </r>
    <r>
      <rPr>
        <b/>
        <sz val="11"/>
        <color theme="1"/>
        <rFont val="Aptos Narrow"/>
        <family val="2"/>
        <scheme val="minor"/>
      </rPr>
      <t xml:space="preserve"> volontariat</t>
    </r>
  </si>
  <si>
    <r>
      <t xml:space="preserve">Cela fait partie des avantages des </t>
    </r>
    <r>
      <rPr>
        <b/>
        <sz val="11"/>
        <color theme="1"/>
        <rFont val="Aptos Narrow"/>
        <family val="2"/>
        <scheme val="minor"/>
      </rPr>
      <t>communes partenaires</t>
    </r>
    <r>
      <rPr>
        <sz val="11"/>
        <color theme="1"/>
        <rFont val="Aptos Narrow"/>
        <family val="2"/>
        <scheme val="minor"/>
      </rPr>
      <t xml:space="preserve"> de la PFV. </t>
    </r>
  </si>
  <si>
    <t>Vous souhaitez en savoir plus ? Rendez-vous sur :</t>
  </si>
  <si>
    <r>
      <t xml:space="preserve">Avez-vous déjà organisé </t>
    </r>
    <r>
      <rPr>
        <b/>
        <sz val="11"/>
        <color theme="1"/>
        <rFont val="Aptos Narrow"/>
        <family val="2"/>
        <scheme val="minor"/>
      </rPr>
      <t xml:space="preserve">un événement </t>
    </r>
    <r>
      <rPr>
        <sz val="11"/>
        <color theme="1"/>
        <rFont val="Aptos Narrow"/>
        <family val="2"/>
        <scheme val="minor"/>
      </rPr>
      <t xml:space="preserve">pour faire se rencontrer offre et demande de volontariat </t>
    </r>
    <r>
      <rPr>
        <sz val="7"/>
        <color theme="1"/>
        <rFont val="Aptos Narrow"/>
        <family val="2"/>
        <scheme val="minor"/>
      </rPr>
      <t>(type salon)</t>
    </r>
    <r>
      <rPr>
        <sz val="11"/>
        <color theme="1"/>
        <rFont val="Aptos Narrow"/>
        <family val="2"/>
        <scheme val="minor"/>
      </rPr>
      <t xml:space="preserve">? </t>
    </r>
  </si>
  <si>
    <t xml:space="preserve">Vous souhaitez connaître davantage la réalité du volontariat sur votre territoire ? </t>
  </si>
  <si>
    <t xml:space="preserve">Besoin de se projeter plus concrètement ? </t>
  </si>
  <si>
    <t>S'abonner à notre newsletter (6 fois par an) pour rester informé·e des rencontres et infos du réseau</t>
  </si>
  <si>
    <t>Consultez notre outil pour un stand dynamique</t>
  </si>
  <si>
    <r>
      <t xml:space="preserve">Pour votre bonne info, </t>
    </r>
    <r>
      <rPr>
        <b/>
        <sz val="11"/>
        <color theme="1"/>
        <rFont val="Aptos Narrow"/>
        <family val="2"/>
        <scheme val="minor"/>
      </rPr>
      <t xml:space="preserve">la PFV propose ce service </t>
    </r>
    <r>
      <rPr>
        <sz val="11"/>
        <color theme="1"/>
        <rFont val="Aptos Narrow"/>
        <family val="2"/>
        <scheme val="minor"/>
      </rPr>
      <t>de plateforme en ligne à</t>
    </r>
    <r>
      <rPr>
        <b/>
        <sz val="11"/>
        <color theme="1"/>
        <rFont val="Aptos Narrow"/>
        <family val="2"/>
        <scheme val="minor"/>
      </rPr>
      <t xml:space="preserve"> prix démocratique.</t>
    </r>
  </si>
  <si>
    <t>illustrations : CANVA</t>
  </si>
  <si>
    <t>Braine-l'Alleud</t>
  </si>
  <si>
    <r>
      <t xml:space="preserve">Au terme du quizz, qui vous prendra </t>
    </r>
    <r>
      <rPr>
        <b/>
        <sz val="11"/>
        <color theme="1"/>
        <rFont val="Aptos Narrow"/>
        <family val="2"/>
        <scheme val="minor"/>
      </rPr>
      <t>environ 7 minutes</t>
    </r>
    <r>
      <rPr>
        <sz val="11"/>
        <color theme="1"/>
        <rFont val="Aptos Narrow"/>
        <family val="2"/>
        <scheme val="minor"/>
      </rPr>
      <t>, vous pourrez imprimer vos résultats !</t>
    </r>
  </si>
  <si>
    <r>
      <t xml:space="preserve">Disposez-vous au sein de la commune d'un </t>
    </r>
    <r>
      <rPr>
        <b/>
        <sz val="11"/>
        <color theme="1"/>
        <rFont val="Aptos Narrow"/>
        <family val="2"/>
        <scheme val="minor"/>
      </rPr>
      <t xml:space="preserve">répertoire des associations </t>
    </r>
    <r>
      <rPr>
        <sz val="11"/>
        <color theme="1"/>
        <rFont val="Aptos Narrow"/>
        <family val="2"/>
        <scheme val="minor"/>
      </rPr>
      <t>du territoire ?</t>
    </r>
  </si>
  <si>
    <t>Le répertoire peut être publié sur votre site internet communal, mais pas forcément. Il peut aussi simplement être</t>
  </si>
  <si>
    <t xml:space="preserve">Exemples de répertoire des associations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</si>
</sst>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b/>
      <sz val="11"/>
      <color theme="1"/>
      <name val="Aptos Narrow"/>
      <family val="2"/>
      <scheme val="minor"/>
    </font>
    <font>
      <b/>
      <sz val="16"/>
      <color theme="1"/>
      <name val="Aptos Narrow"/>
      <family val="2"/>
      <scheme val="minor"/>
    </font>
    <font>
      <u/>
      <sz val="11"/>
      <color theme="10"/>
      <name val="Aptos Narrow"/>
      <family val="2"/>
      <scheme val="minor"/>
    </font>
    <font>
      <sz val="11"/>
      <color theme="1"/>
      <name val="Aptos Narrow"/>
      <family val="2"/>
    </font>
    <font>
      <sz val="8"/>
      <color theme="1"/>
      <name val="Aptos Narrow"/>
      <family val="2"/>
      <scheme val="minor"/>
    </font>
    <font>
      <sz val="7.5"/>
      <color theme="1"/>
      <name val="Aptos Narrow"/>
      <family val="2"/>
      <scheme val="minor"/>
    </font>
    <font>
      <b/>
      <sz val="16"/>
      <color rgb="FF30D1DE"/>
      <name val="Aptos Narrow"/>
      <family val="2"/>
      <scheme val="minor"/>
    </font>
    <font>
      <b/>
      <sz val="18"/>
      <color rgb="FF30D1DE"/>
      <name val="Aptos Narrow"/>
      <family val="2"/>
      <scheme val="minor"/>
    </font>
    <font>
      <b/>
      <sz val="18"/>
      <color theme="4" tint="0.39997558519241921"/>
      <name val="Aptos Narrow"/>
      <family val="2"/>
      <scheme val="minor"/>
    </font>
    <font>
      <sz val="13.1"/>
      <color theme="1"/>
      <name val="Aptos Narrow"/>
      <family val="2"/>
    </font>
    <font>
      <sz val="7"/>
      <color theme="1"/>
      <name val="Aptos Narrow"/>
      <family val="2"/>
      <scheme val="minor"/>
    </font>
    <font>
      <sz val="2"/>
      <color theme="1"/>
      <name val="Aptos Narrow"/>
      <family val="2"/>
      <scheme val="minor"/>
    </font>
    <font>
      <sz val="3"/>
      <color theme="1"/>
      <name val="Aptos Narrow"/>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48">
    <xf numFmtId="0" fontId="0" fillId="0" borderId="0" xfId="0"/>
    <xf numFmtId="0" fontId="2" fillId="2" borderId="0" xfId="0" applyFont="1" applyFill="1"/>
    <xf numFmtId="0" fontId="0" fillId="2" borderId="0" xfId="0" applyFill="1"/>
    <xf numFmtId="0" fontId="0" fillId="2" borderId="0" xfId="0" applyFill="1" applyAlignment="1">
      <alignment horizontal="right"/>
    </xf>
    <xf numFmtId="0" fontId="0" fillId="2" borderId="0" xfId="0" applyFill="1" applyAlignment="1">
      <alignment vertical="top" wrapText="1"/>
    </xf>
    <xf numFmtId="0" fontId="0" fillId="2" borderId="0" xfId="0" applyFill="1" applyAlignment="1">
      <alignment vertical="center" wrapText="1"/>
    </xf>
    <xf numFmtId="0" fontId="1" fillId="2" borderId="0" xfId="0" applyFont="1" applyFill="1"/>
    <xf numFmtId="0" fontId="3" fillId="2" borderId="0" xfId="1" applyFill="1"/>
    <xf numFmtId="0" fontId="1" fillId="2" borderId="1" xfId="0" applyFont="1" applyFill="1" applyBorder="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0" fillId="2" borderId="7" xfId="0" applyFill="1" applyBorder="1"/>
    <xf numFmtId="0" fontId="0" fillId="2" borderId="8" xfId="0" applyFill="1" applyBorder="1"/>
    <xf numFmtId="0" fontId="0" fillId="2" borderId="9" xfId="0" applyFill="1" applyBorder="1"/>
    <xf numFmtId="0" fontId="1" fillId="0" borderId="0" xfId="0" applyFont="1"/>
    <xf numFmtId="0" fontId="0" fillId="2" borderId="0" xfId="0" applyFill="1" applyAlignment="1">
      <alignment wrapText="1"/>
    </xf>
    <xf numFmtId="0" fontId="1" fillId="2" borderId="0" xfId="0" applyFont="1" applyFill="1" applyAlignment="1">
      <alignment horizontal="left"/>
    </xf>
    <xf numFmtId="0" fontId="1" fillId="2" borderId="0" xfId="0" applyFont="1" applyFill="1" applyAlignment="1">
      <alignment wrapText="1"/>
    </xf>
    <xf numFmtId="0" fontId="3" fillId="2" borderId="0" xfId="1" applyFill="1" applyAlignment="1">
      <alignment horizontal="left"/>
    </xf>
    <xf numFmtId="0" fontId="3" fillId="2" borderId="0" xfId="1" applyFill="1" applyAlignment="1">
      <alignment wrapText="1"/>
    </xf>
    <xf numFmtId="0" fontId="3" fillId="2" borderId="0" xfId="1" applyFill="1" applyBorder="1"/>
    <xf numFmtId="0" fontId="0" fillId="2" borderId="10" xfId="0" applyFill="1" applyBorder="1"/>
    <xf numFmtId="0" fontId="3" fillId="2" borderId="0" xfId="1" applyFill="1" applyAlignment="1"/>
    <xf numFmtId="0" fontId="5" fillId="2" borderId="0" xfId="0" applyFont="1" applyFill="1"/>
    <xf numFmtId="0" fontId="0" fillId="0" borderId="0" xfId="0" applyAlignment="1">
      <alignment horizontal="right"/>
    </xf>
    <xf numFmtId="0" fontId="0" fillId="0" borderId="0" xfId="0" applyAlignment="1">
      <alignment wrapText="1"/>
    </xf>
    <xf numFmtId="0" fontId="1" fillId="0" borderId="0" xfId="0" applyFont="1" applyAlignment="1">
      <alignment horizontal="left"/>
    </xf>
    <xf numFmtId="0" fontId="3" fillId="0" borderId="0" xfId="1"/>
    <xf numFmtId="0" fontId="3" fillId="0" borderId="0" xfId="1" applyFill="1" applyBorder="1" applyAlignment="1">
      <alignment horizontal="left"/>
    </xf>
    <xf numFmtId="0" fontId="7" fillId="2" borderId="0" xfId="0" applyFont="1" applyFill="1"/>
    <xf numFmtId="0" fontId="8" fillId="0" borderId="0" xfId="0" applyFont="1"/>
    <xf numFmtId="0" fontId="9" fillId="0" borderId="0" xfId="0" applyFont="1"/>
    <xf numFmtId="0" fontId="0" fillId="0" borderId="0" xfId="0" applyAlignment="1">
      <alignment vertical="top" wrapText="1"/>
    </xf>
    <xf numFmtId="0" fontId="0" fillId="2" borderId="0" xfId="0" applyFill="1" applyAlignment="1">
      <alignment horizontal="left"/>
    </xf>
    <xf numFmtId="0" fontId="0" fillId="2" borderId="7" xfId="0" applyFill="1" applyBorder="1" applyAlignment="1">
      <alignment horizontal="left"/>
    </xf>
    <xf numFmtId="0" fontId="0" fillId="0" borderId="8" xfId="0" applyBorder="1"/>
    <xf numFmtId="0" fontId="0" fillId="0" borderId="9" xfId="0" applyBorder="1"/>
    <xf numFmtId="0" fontId="0" fillId="0" borderId="0" xfId="0" applyAlignment="1">
      <alignment horizontal="left" wrapText="1"/>
    </xf>
    <xf numFmtId="0" fontId="3" fillId="0" borderId="0" xfId="1" applyAlignment="1">
      <alignment vertical="top" wrapText="1"/>
    </xf>
    <xf numFmtId="0" fontId="0" fillId="2" borderId="9" xfId="0" applyFill="1" applyBorder="1" applyAlignment="1">
      <alignment wrapText="1"/>
    </xf>
    <xf numFmtId="0" fontId="0" fillId="2" borderId="0" xfId="0" applyFill="1" applyAlignment="1">
      <alignment horizontal="left" wrapText="1"/>
    </xf>
    <xf numFmtId="0" fontId="0" fillId="2" borderId="0" xfId="0" applyFill="1" applyProtection="1">
      <protection locked="0"/>
      <extLst>
        <ext xmlns:xfpb="http://schemas.microsoft.com/office/spreadsheetml/2022/featurepropertybag" uri="{C7286773-470A-42A8-94C5-96B5CB345126}">
          <xfpb:xfComplement i="0"/>
        </ext>
      </extLst>
    </xf>
    <xf numFmtId="0" fontId="0" fillId="2" borderId="0" xfId="0" applyFill="1" applyAlignment="1" applyProtection="1">
      <alignment wrapText="1"/>
      <protection locked="0"/>
      <extLst>
        <ext xmlns:xfpb="http://schemas.microsoft.com/office/spreadsheetml/2022/featurepropertybag" uri="{C7286773-470A-42A8-94C5-96B5CB345126}">
          <xfpb:xfComplement i="0"/>
        </ext>
      </extLst>
    </xf>
    <xf numFmtId="0" fontId="12" fillId="0" borderId="0" xfId="0" applyFont="1"/>
    <xf numFmtId="0" fontId="13" fillId="2" borderId="0" xfId="0" applyFont="1" applyFill="1" applyAlignment="1">
      <alignment horizontal="right"/>
    </xf>
  </cellXfs>
  <cellStyles count="2">
    <cellStyle name="Lien hypertexte" xfId="1" builtinId="8"/>
    <cellStyle name="Normal" xfId="0" builtinId="0"/>
  </cellStyles>
  <dxfs count="0"/>
  <tableStyles count="0" defaultTableStyle="TableStyleMedium2" defaultPivotStyle="PivotStyleLight16"/>
  <colors>
    <mruColors>
      <color rgb="FF30D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22/11/relationships/FeaturePropertyBag" Target="featurePropertyBag/featurePropertyBag.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3949702</xdr:colOff>
      <xdr:row>0</xdr:row>
      <xdr:rowOff>59267</xdr:rowOff>
    </xdr:from>
    <xdr:to>
      <xdr:col>2</xdr:col>
      <xdr:colOff>4982634</xdr:colOff>
      <xdr:row>4</xdr:row>
      <xdr:rowOff>10844</xdr:rowOff>
    </xdr:to>
    <xdr:pic>
      <xdr:nvPicPr>
        <xdr:cNvPr id="5" name="Image 4">
          <a:extLst>
            <a:ext uri="{FF2B5EF4-FFF2-40B4-BE49-F238E27FC236}">
              <a16:creationId xmlns:a16="http://schemas.microsoft.com/office/drawing/2014/main" id="{6CFF0615-A5D0-2E11-3981-12E32059DC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12269" y="59267"/>
          <a:ext cx="1032932" cy="777077"/>
        </a:xfrm>
        <a:prstGeom prst="rect">
          <a:avLst/>
        </a:prstGeom>
      </xdr:spPr>
    </xdr:pic>
    <xdr:clientData/>
  </xdr:twoCellAnchor>
  <xdr:twoCellAnchor editAs="oneCell">
    <xdr:from>
      <xdr:col>2</xdr:col>
      <xdr:colOff>1745700</xdr:colOff>
      <xdr:row>44</xdr:row>
      <xdr:rowOff>102250</xdr:rowOff>
    </xdr:from>
    <xdr:to>
      <xdr:col>2</xdr:col>
      <xdr:colOff>2381250</xdr:colOff>
      <xdr:row>48</xdr:row>
      <xdr:rowOff>1203</xdr:rowOff>
    </xdr:to>
    <xdr:pic>
      <xdr:nvPicPr>
        <xdr:cNvPr id="8" name="Image 7">
          <a:extLst>
            <a:ext uri="{FF2B5EF4-FFF2-40B4-BE49-F238E27FC236}">
              <a16:creationId xmlns:a16="http://schemas.microsoft.com/office/drawing/2014/main" id="{7FC686E9-60D9-4648-820C-9D4873EE370A}"/>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contrast="-2000"/>
                  </a14:imgEffect>
                </a14:imgLayer>
              </a14:imgProps>
            </a:ext>
            <a:ext uri="{28A0092B-C50C-407E-A947-70E740481C1C}">
              <a14:useLocalDpi xmlns:a14="http://schemas.microsoft.com/office/drawing/2010/main" val="0"/>
            </a:ext>
          </a:extLst>
        </a:blip>
        <a:srcRect l="29914" t="8765" r="29495" b="19078"/>
        <a:stretch/>
      </xdr:blipFill>
      <xdr:spPr>
        <a:xfrm>
          <a:off x="2808267" y="7908517"/>
          <a:ext cx="635550" cy="641900"/>
        </a:xfrm>
        <a:prstGeom prst="rect">
          <a:avLst/>
        </a:prstGeom>
      </xdr:spPr>
    </xdr:pic>
    <xdr:clientData/>
  </xdr:twoCellAnchor>
  <xdr:twoCellAnchor editAs="oneCell">
    <xdr:from>
      <xdr:col>2</xdr:col>
      <xdr:colOff>1270000</xdr:colOff>
      <xdr:row>21</xdr:row>
      <xdr:rowOff>31750</xdr:rowOff>
    </xdr:from>
    <xdr:to>
      <xdr:col>2</xdr:col>
      <xdr:colOff>1905550</xdr:colOff>
      <xdr:row>24</xdr:row>
      <xdr:rowOff>114850</xdr:rowOff>
    </xdr:to>
    <xdr:pic>
      <xdr:nvPicPr>
        <xdr:cNvPr id="9" name="Image 8">
          <a:extLst>
            <a:ext uri="{FF2B5EF4-FFF2-40B4-BE49-F238E27FC236}">
              <a16:creationId xmlns:a16="http://schemas.microsoft.com/office/drawing/2014/main" id="{79E5670A-AAD6-4F8E-AE7E-DD4120929BDC}"/>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contrast="-2000"/>
                  </a14:imgEffect>
                </a14:imgLayer>
              </a14:imgProps>
            </a:ext>
            <a:ext uri="{28A0092B-C50C-407E-A947-70E740481C1C}">
              <a14:useLocalDpi xmlns:a14="http://schemas.microsoft.com/office/drawing/2010/main" val="0"/>
            </a:ext>
          </a:extLst>
        </a:blip>
        <a:srcRect l="29914" t="8765" r="29495" b="19078"/>
        <a:stretch/>
      </xdr:blipFill>
      <xdr:spPr>
        <a:xfrm>
          <a:off x="2305050" y="4502150"/>
          <a:ext cx="635550" cy="635550"/>
        </a:xfrm>
        <a:prstGeom prst="rect">
          <a:avLst/>
        </a:prstGeom>
      </xdr:spPr>
    </xdr:pic>
    <xdr:clientData/>
  </xdr:twoCellAnchor>
  <xdr:twoCellAnchor editAs="oneCell">
    <xdr:from>
      <xdr:col>2</xdr:col>
      <xdr:colOff>2222500</xdr:colOff>
      <xdr:row>53</xdr:row>
      <xdr:rowOff>176893</xdr:rowOff>
    </xdr:from>
    <xdr:to>
      <xdr:col>2</xdr:col>
      <xdr:colOff>2858050</xdr:colOff>
      <xdr:row>57</xdr:row>
      <xdr:rowOff>74032</xdr:rowOff>
    </xdr:to>
    <xdr:pic>
      <xdr:nvPicPr>
        <xdr:cNvPr id="2" name="Image 1">
          <a:extLst>
            <a:ext uri="{FF2B5EF4-FFF2-40B4-BE49-F238E27FC236}">
              <a16:creationId xmlns:a16="http://schemas.microsoft.com/office/drawing/2014/main" id="{3B1C1712-C0B7-4F2A-83C0-7BBCF50B98A5}"/>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contrast="-2000"/>
                  </a14:imgEffect>
                </a14:imgLayer>
              </a14:imgProps>
            </a:ext>
            <a:ext uri="{28A0092B-C50C-407E-A947-70E740481C1C}">
              <a14:useLocalDpi xmlns:a14="http://schemas.microsoft.com/office/drawing/2010/main" val="0"/>
            </a:ext>
          </a:extLst>
        </a:blip>
        <a:srcRect l="29914" t="8765" r="29495" b="19078"/>
        <a:stretch/>
      </xdr:blipFill>
      <xdr:spPr>
        <a:xfrm>
          <a:off x="3283857" y="10463893"/>
          <a:ext cx="635550" cy="640993"/>
        </a:xfrm>
        <a:prstGeom prst="rect">
          <a:avLst/>
        </a:prstGeom>
      </xdr:spPr>
    </xdr:pic>
    <xdr:clientData/>
  </xdr:twoCellAnchor>
  <xdr:twoCellAnchor editAs="oneCell">
    <xdr:from>
      <xdr:col>2</xdr:col>
      <xdr:colOff>3644900</xdr:colOff>
      <xdr:row>64</xdr:row>
      <xdr:rowOff>118533</xdr:rowOff>
    </xdr:from>
    <xdr:to>
      <xdr:col>2</xdr:col>
      <xdr:colOff>4280450</xdr:colOff>
      <xdr:row>68</xdr:row>
      <xdr:rowOff>15668</xdr:rowOff>
    </xdr:to>
    <xdr:pic>
      <xdr:nvPicPr>
        <xdr:cNvPr id="3" name="Image 2">
          <a:extLst>
            <a:ext uri="{FF2B5EF4-FFF2-40B4-BE49-F238E27FC236}">
              <a16:creationId xmlns:a16="http://schemas.microsoft.com/office/drawing/2014/main" id="{F0D85B71-0659-4B98-BFDB-9D1920B32F98}"/>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contrast="-2000"/>
                  </a14:imgEffect>
                </a14:imgLayer>
              </a14:imgProps>
            </a:ext>
            <a:ext uri="{28A0092B-C50C-407E-A947-70E740481C1C}">
              <a14:useLocalDpi xmlns:a14="http://schemas.microsoft.com/office/drawing/2010/main" val="0"/>
            </a:ext>
          </a:extLst>
        </a:blip>
        <a:srcRect l="29914" t="8765" r="29495" b="19078"/>
        <a:stretch/>
      </xdr:blipFill>
      <xdr:spPr>
        <a:xfrm>
          <a:off x="4707467" y="13284200"/>
          <a:ext cx="635550" cy="642203"/>
        </a:xfrm>
        <a:prstGeom prst="rect">
          <a:avLst/>
        </a:prstGeom>
      </xdr:spPr>
    </xdr:pic>
    <xdr:clientData/>
  </xdr:twoCellAnchor>
  <xdr:twoCellAnchor editAs="oneCell">
    <xdr:from>
      <xdr:col>2</xdr:col>
      <xdr:colOff>2997200</xdr:colOff>
      <xdr:row>75</xdr:row>
      <xdr:rowOff>1</xdr:rowOff>
    </xdr:from>
    <xdr:to>
      <xdr:col>2</xdr:col>
      <xdr:colOff>3632750</xdr:colOff>
      <xdr:row>78</xdr:row>
      <xdr:rowOff>83404</xdr:rowOff>
    </xdr:to>
    <xdr:pic>
      <xdr:nvPicPr>
        <xdr:cNvPr id="4" name="Image 3">
          <a:extLst>
            <a:ext uri="{FF2B5EF4-FFF2-40B4-BE49-F238E27FC236}">
              <a16:creationId xmlns:a16="http://schemas.microsoft.com/office/drawing/2014/main" id="{7A15E092-159D-4FB3-A630-E8368F964167}"/>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contrast="-2000"/>
                  </a14:imgEffect>
                </a14:imgLayer>
              </a14:imgProps>
            </a:ext>
            <a:ext uri="{28A0092B-C50C-407E-A947-70E740481C1C}">
              <a14:useLocalDpi xmlns:a14="http://schemas.microsoft.com/office/drawing/2010/main" val="0"/>
            </a:ext>
          </a:extLst>
        </a:blip>
        <a:srcRect l="29914" t="8765" r="29495" b="19078"/>
        <a:stretch/>
      </xdr:blipFill>
      <xdr:spPr>
        <a:xfrm>
          <a:off x="4059767" y="16031634"/>
          <a:ext cx="635550" cy="642203"/>
        </a:xfrm>
        <a:prstGeom prst="rect">
          <a:avLst/>
        </a:prstGeom>
      </xdr:spPr>
    </xdr:pic>
    <xdr:clientData/>
  </xdr:twoCellAnchor>
  <xdr:twoCellAnchor editAs="oneCell">
    <xdr:from>
      <xdr:col>2</xdr:col>
      <xdr:colOff>1731434</xdr:colOff>
      <xdr:row>89</xdr:row>
      <xdr:rowOff>156634</xdr:rowOff>
    </xdr:from>
    <xdr:to>
      <xdr:col>2</xdr:col>
      <xdr:colOff>2366984</xdr:colOff>
      <xdr:row>93</xdr:row>
      <xdr:rowOff>53775</xdr:rowOff>
    </xdr:to>
    <xdr:pic>
      <xdr:nvPicPr>
        <xdr:cNvPr id="6" name="Image 5">
          <a:extLst>
            <a:ext uri="{FF2B5EF4-FFF2-40B4-BE49-F238E27FC236}">
              <a16:creationId xmlns:a16="http://schemas.microsoft.com/office/drawing/2014/main" id="{749044E8-184D-4CD5-A26D-C9ADEF44C2AC}"/>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contrast="-2000"/>
                  </a14:imgEffect>
                </a14:imgLayer>
              </a14:imgProps>
            </a:ext>
            <a:ext uri="{28A0092B-C50C-407E-A947-70E740481C1C}">
              <a14:useLocalDpi xmlns:a14="http://schemas.microsoft.com/office/drawing/2010/main" val="0"/>
            </a:ext>
          </a:extLst>
        </a:blip>
        <a:srcRect l="29914" t="8765" r="29495" b="19078"/>
        <a:stretch/>
      </xdr:blipFill>
      <xdr:spPr>
        <a:xfrm>
          <a:off x="2794001" y="24693034"/>
          <a:ext cx="635550" cy="642203"/>
        </a:xfrm>
        <a:prstGeom prst="rect">
          <a:avLst/>
        </a:prstGeom>
      </xdr:spPr>
    </xdr:pic>
    <xdr:clientData/>
  </xdr:twoCellAnchor>
  <xdr:twoCellAnchor editAs="oneCell">
    <xdr:from>
      <xdr:col>2</xdr:col>
      <xdr:colOff>2006558</xdr:colOff>
      <xdr:row>110</xdr:row>
      <xdr:rowOff>181100</xdr:rowOff>
    </xdr:from>
    <xdr:to>
      <xdr:col>2</xdr:col>
      <xdr:colOff>2642108</xdr:colOff>
      <xdr:row>114</xdr:row>
      <xdr:rowOff>95068</xdr:rowOff>
    </xdr:to>
    <xdr:pic>
      <xdr:nvPicPr>
        <xdr:cNvPr id="10" name="Image 9">
          <a:extLst>
            <a:ext uri="{FF2B5EF4-FFF2-40B4-BE49-F238E27FC236}">
              <a16:creationId xmlns:a16="http://schemas.microsoft.com/office/drawing/2014/main" id="{CEDD728E-880D-42F8-AB2F-8A458E16D6CE}"/>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contrast="-2000"/>
                  </a14:imgEffect>
                </a14:imgLayer>
              </a14:imgProps>
            </a:ext>
            <a:ext uri="{28A0092B-C50C-407E-A947-70E740481C1C}">
              <a14:useLocalDpi xmlns:a14="http://schemas.microsoft.com/office/drawing/2010/main" val="0"/>
            </a:ext>
          </a:extLst>
        </a:blip>
        <a:srcRect l="29914" t="8765" r="29495" b="19078"/>
        <a:stretch/>
      </xdr:blipFill>
      <xdr:spPr>
        <a:xfrm>
          <a:off x="3040602" y="27135636"/>
          <a:ext cx="635550" cy="632243"/>
        </a:xfrm>
        <a:prstGeom prst="rect">
          <a:avLst/>
        </a:prstGeom>
      </xdr:spPr>
    </xdr:pic>
    <xdr:clientData/>
  </xdr:twoCellAnchor>
  <xdr:twoCellAnchor editAs="oneCell">
    <xdr:from>
      <xdr:col>2</xdr:col>
      <xdr:colOff>4478545</xdr:colOff>
      <xdr:row>120</xdr:row>
      <xdr:rowOff>13804</xdr:rowOff>
    </xdr:from>
    <xdr:to>
      <xdr:col>2</xdr:col>
      <xdr:colOff>5114095</xdr:colOff>
      <xdr:row>123</xdr:row>
      <xdr:rowOff>99190</xdr:rowOff>
    </xdr:to>
    <xdr:pic>
      <xdr:nvPicPr>
        <xdr:cNvPr id="11" name="Image 10">
          <a:extLst>
            <a:ext uri="{FF2B5EF4-FFF2-40B4-BE49-F238E27FC236}">
              <a16:creationId xmlns:a16="http://schemas.microsoft.com/office/drawing/2014/main" id="{8AD08FA1-B1C6-431B-937E-64AD9D58D7C7}"/>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contrast="-2000"/>
                  </a14:imgEffect>
                </a14:imgLayer>
              </a14:imgProps>
            </a:ext>
            <a:ext uri="{28A0092B-C50C-407E-A947-70E740481C1C}">
              <a14:useLocalDpi xmlns:a14="http://schemas.microsoft.com/office/drawing/2010/main" val="0"/>
            </a:ext>
          </a:extLst>
        </a:blip>
        <a:srcRect l="29914" t="8765" r="29495" b="19078"/>
        <a:stretch/>
      </xdr:blipFill>
      <xdr:spPr>
        <a:xfrm>
          <a:off x="5538201" y="31370898"/>
          <a:ext cx="635550" cy="633070"/>
        </a:xfrm>
        <a:prstGeom prst="rect">
          <a:avLst/>
        </a:prstGeom>
      </xdr:spPr>
    </xdr:pic>
    <xdr:clientData/>
  </xdr:twoCellAnchor>
  <xdr:twoCellAnchor editAs="oneCell">
    <xdr:from>
      <xdr:col>2</xdr:col>
      <xdr:colOff>1976967</xdr:colOff>
      <xdr:row>30</xdr:row>
      <xdr:rowOff>160867</xdr:rowOff>
    </xdr:from>
    <xdr:to>
      <xdr:col>2</xdr:col>
      <xdr:colOff>2612517</xdr:colOff>
      <xdr:row>34</xdr:row>
      <xdr:rowOff>58003</xdr:rowOff>
    </xdr:to>
    <xdr:pic>
      <xdr:nvPicPr>
        <xdr:cNvPr id="12" name="Image 11">
          <a:extLst>
            <a:ext uri="{FF2B5EF4-FFF2-40B4-BE49-F238E27FC236}">
              <a16:creationId xmlns:a16="http://schemas.microsoft.com/office/drawing/2014/main" id="{1F1E1651-8D3C-4D89-B9C2-7A73B66874C9}"/>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contrast="-2000"/>
                  </a14:imgEffect>
                </a14:imgLayer>
              </a14:imgProps>
            </a:ext>
            <a:ext uri="{28A0092B-C50C-407E-A947-70E740481C1C}">
              <a14:useLocalDpi xmlns:a14="http://schemas.microsoft.com/office/drawing/2010/main" val="0"/>
            </a:ext>
          </a:extLst>
        </a:blip>
        <a:srcRect l="29914" t="8765" r="29495" b="19078"/>
        <a:stretch/>
      </xdr:blipFill>
      <xdr:spPr>
        <a:xfrm>
          <a:off x="3039534" y="31733067"/>
          <a:ext cx="635550" cy="642203"/>
        </a:xfrm>
        <a:prstGeom prst="rect">
          <a:avLst/>
        </a:prstGeom>
      </xdr:spPr>
    </xdr:pic>
    <xdr:clientData/>
  </xdr:twoCellAnchor>
  <xdr:twoCellAnchor editAs="oneCell">
    <xdr:from>
      <xdr:col>2</xdr:col>
      <xdr:colOff>2683934</xdr:colOff>
      <xdr:row>135</xdr:row>
      <xdr:rowOff>143933</xdr:rowOff>
    </xdr:from>
    <xdr:to>
      <xdr:col>2</xdr:col>
      <xdr:colOff>3716866</xdr:colOff>
      <xdr:row>140</xdr:row>
      <xdr:rowOff>777</xdr:rowOff>
    </xdr:to>
    <xdr:pic>
      <xdr:nvPicPr>
        <xdr:cNvPr id="14" name="Image 13">
          <a:extLst>
            <a:ext uri="{FF2B5EF4-FFF2-40B4-BE49-F238E27FC236}">
              <a16:creationId xmlns:a16="http://schemas.microsoft.com/office/drawing/2014/main" id="{86563E72-558C-47D9-BC12-8EE67F2AB1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46501" y="34544000"/>
          <a:ext cx="1032932" cy="777077"/>
        </a:xfrm>
        <a:prstGeom prst="rect">
          <a:avLst/>
        </a:prstGeom>
      </xdr:spPr>
    </xdr:pic>
    <xdr:clientData/>
  </xdr:twoCellAnchor>
  <xdr:twoCellAnchor editAs="oneCell">
    <xdr:from>
      <xdr:col>2</xdr:col>
      <xdr:colOff>1131094</xdr:colOff>
      <xdr:row>123</xdr:row>
      <xdr:rowOff>121702</xdr:rowOff>
    </xdr:from>
    <xdr:to>
      <xdr:col>2</xdr:col>
      <xdr:colOff>3317875</xdr:colOff>
      <xdr:row>128</xdr:row>
      <xdr:rowOff>35715</xdr:rowOff>
    </xdr:to>
    <xdr:pic>
      <xdr:nvPicPr>
        <xdr:cNvPr id="15" name="Image 14">
          <a:extLst>
            <a:ext uri="{FF2B5EF4-FFF2-40B4-BE49-F238E27FC236}">
              <a16:creationId xmlns:a16="http://schemas.microsoft.com/office/drawing/2014/main" id="{CCB006B4-D43A-492D-7E03-8AED381A833E}"/>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4799" t="32060" r="27352" b="35528"/>
        <a:stretch/>
      </xdr:blipFill>
      <xdr:spPr bwMode="auto">
        <a:xfrm>
          <a:off x="2190750" y="32026483"/>
          <a:ext cx="2186781" cy="826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2460843</xdr:colOff>
      <xdr:row>100</xdr:row>
      <xdr:rowOff>48965</xdr:rowOff>
    </xdr:from>
    <xdr:to>
      <xdr:col>2</xdr:col>
      <xdr:colOff>3096393</xdr:colOff>
      <xdr:row>103</xdr:row>
      <xdr:rowOff>129489</xdr:rowOff>
    </xdr:to>
    <xdr:pic>
      <xdr:nvPicPr>
        <xdr:cNvPr id="13" name="Image 12">
          <a:extLst>
            <a:ext uri="{FF2B5EF4-FFF2-40B4-BE49-F238E27FC236}">
              <a16:creationId xmlns:a16="http://schemas.microsoft.com/office/drawing/2014/main" id="{DFE79280-11E8-4DF2-815D-0FB3E68CA6D4}"/>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contrast="-2000"/>
                  </a14:imgEffect>
                </a14:imgLayer>
              </a14:imgProps>
            </a:ext>
            <a:ext uri="{28A0092B-C50C-407E-A947-70E740481C1C}">
              <a14:useLocalDpi xmlns:a14="http://schemas.microsoft.com/office/drawing/2010/main" val="0"/>
            </a:ext>
          </a:extLst>
        </a:blip>
        <a:srcRect l="29914" t="8765" r="29495" b="19078"/>
        <a:stretch/>
      </xdr:blipFill>
      <xdr:spPr>
        <a:xfrm>
          <a:off x="3494887" y="24428801"/>
          <a:ext cx="635550" cy="632243"/>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levolontariat.be/formations-destination-des-travailleurs" TargetMode="External"/><Relationship Id="rId13" Type="http://schemas.openxmlformats.org/officeDocument/2006/relationships/hyperlink" Target="https://www.levolontariat.be/formations-destination-des-travailleurs" TargetMode="External"/><Relationship Id="rId18" Type="http://schemas.openxmlformats.org/officeDocument/2006/relationships/hyperlink" Target="https://www.facebook.com/PlanDeCohesionSocialeDeChatelet/?locale=fr_FR" TargetMode="External"/><Relationship Id="rId26" Type="http://schemas.openxmlformats.org/officeDocument/2006/relationships/drawing" Target="../drawings/drawing1.xml"/><Relationship Id="rId3" Type="http://schemas.openxmlformats.org/officeDocument/2006/relationships/hyperlink" Target="mailto:communevolontaire@levolontariat.be" TargetMode="External"/><Relationship Id="rId21" Type="http://schemas.openxmlformats.org/officeDocument/2006/relationships/hyperlink" Target="https://www.levolontariat.be/proposer-un-stand-dynamique-pour-un-premier-contact-au-top" TargetMode="External"/><Relationship Id="rId7" Type="http://schemas.openxmlformats.org/officeDocument/2006/relationships/hyperlink" Target="http://www.levolontariat.be/commune-partenaire" TargetMode="External"/><Relationship Id="rId12" Type="http://schemas.openxmlformats.org/officeDocument/2006/relationships/hyperlink" Target="https://www.levolontariat.be/label-commune-volontaire" TargetMode="External"/><Relationship Id="rId17" Type="http://schemas.openxmlformats.org/officeDocument/2006/relationships/hyperlink" Target="https://www.facebook.com/VolontariatMalmedy/?locale=fr_FR" TargetMode="External"/><Relationship Id="rId25" Type="http://schemas.openxmlformats.org/officeDocument/2006/relationships/printerSettings" Target="../printerSettings/printerSettings1.bin"/><Relationship Id="rId2" Type="http://schemas.openxmlformats.org/officeDocument/2006/relationships/hyperlink" Target="https://www.levolontariat.be/accueillir-accompagner-remercier-les-volontaires" TargetMode="External"/><Relationship Id="rId16" Type="http://schemas.openxmlformats.org/officeDocument/2006/relationships/hyperlink" Target="https://www.levolontariat.be/soutenir-le-volontariat-dans-ma-commune" TargetMode="External"/><Relationship Id="rId20" Type="http://schemas.openxmlformats.org/officeDocument/2006/relationships/hyperlink" Target="https://www.verviers.be/ma-ville/social/volontariat" TargetMode="External"/><Relationship Id="rId1" Type="http://schemas.openxmlformats.org/officeDocument/2006/relationships/hyperlink" Target="https://www.levolontariat.be/boite-idees-pour-remercier-ses-volontaires" TargetMode="External"/><Relationship Id="rId6" Type="http://schemas.openxmlformats.org/officeDocument/2006/relationships/hyperlink" Target="https://www.levolontariat.be/centres-de-volontariat" TargetMode="External"/><Relationship Id="rId11" Type="http://schemas.openxmlformats.org/officeDocument/2006/relationships/hyperlink" Target="https://www.levolontariat.be/la-pfv-soutient-les-communes" TargetMode="External"/><Relationship Id="rId24" Type="http://schemas.openxmlformats.org/officeDocument/2006/relationships/hyperlink" Target="https://www.levolontariat.be/braine-lalleud" TargetMode="External"/><Relationship Id="rId5" Type="http://schemas.openxmlformats.org/officeDocument/2006/relationships/hyperlink" Target="https://etterbeek.brussels/fr/demarches/participation/devenir-volontaire" TargetMode="External"/><Relationship Id="rId15" Type="http://schemas.openxmlformats.org/officeDocument/2006/relationships/hyperlink" Target="mailto:communevolontaire@levolontariat.be?subject=Je%20souhaite%20m'inscrire%20&#224;%20la%20NL%20des%20communes%20engag&#233;es" TargetMode="External"/><Relationship Id="rId23" Type="http://schemas.openxmlformats.org/officeDocument/2006/relationships/hyperlink" Target="https://www.namur.be/fr/annuaire/plateforme-du-volontariat-namur" TargetMode="External"/><Relationship Id="rId10" Type="http://schemas.openxmlformats.org/officeDocument/2006/relationships/hyperlink" Target="https://volontariat.marche.be/" TargetMode="External"/><Relationship Id="rId19" Type="http://schemas.openxmlformats.org/officeDocument/2006/relationships/hyperlink" Target="https://www.1030.be/fr/vivre-ensemble-solidarite/egalite-des-chances/egalite-hommes-femmes/annuaire-des-associations" TargetMode="External"/><Relationship Id="rId4" Type="http://schemas.openxmlformats.org/officeDocument/2006/relationships/hyperlink" Target="https://www.genappe.be/commune/administration/services-communaux/social/plan-de-cohesion-sociale/plateforme-de-collaboration-citoyenne" TargetMode="External"/><Relationship Id="rId9" Type="http://schemas.openxmlformats.org/officeDocument/2006/relationships/hyperlink" Target="https://www.levolontariat.be/inspiraction-chatelet" TargetMode="External"/><Relationship Id="rId14" Type="http://schemas.openxmlformats.org/officeDocument/2006/relationships/hyperlink" Target="https://www.levolontariat.be/la-loi-relative-aux-droits-des-volontaires" TargetMode="External"/><Relationship Id="rId22" Type="http://schemas.openxmlformats.org/officeDocument/2006/relationships/hyperlink" Target="https://www.levolontariat.be/proposer-un-stand-dynamique-pour-un-premier-contact-au-to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66F7F-E088-4D61-9EAF-ADE4270E27A9}">
  <dimension ref="A1:C145"/>
  <sheetViews>
    <sheetView showGridLines="0" tabSelected="1" showRuler="0" zoomScale="183" zoomScaleNormal="180" zoomScaleSheetLayoutView="181" zoomScalePageLayoutView="127" workbookViewId="0"/>
  </sheetViews>
  <sheetFormatPr baseColWidth="10" defaultRowHeight="14.5" x14ac:dyDescent="0.35"/>
  <cols>
    <col min="1" max="1" width="6.1796875" customWidth="1"/>
    <col min="2" max="2" width="8.6328125" customWidth="1"/>
    <col min="3" max="3" width="74.90625" customWidth="1"/>
  </cols>
  <sheetData>
    <row r="1" spans="1:3" s="2" customFormat="1" x14ac:dyDescent="0.35"/>
    <row r="2" spans="1:3" s="1" customFormat="1" ht="21" x14ac:dyDescent="0.5">
      <c r="A2" s="1" t="s">
        <v>2</v>
      </c>
    </row>
    <row r="3" spans="1:3" s="2" customFormat="1" x14ac:dyDescent="0.35"/>
    <row r="4" spans="1:3" s="2" customFormat="1" x14ac:dyDescent="0.35">
      <c r="A4" s="2" t="s">
        <v>3</v>
      </c>
    </row>
    <row r="5" spans="1:3" s="2" customFormat="1" x14ac:dyDescent="0.35">
      <c r="A5" s="2" t="s">
        <v>75</v>
      </c>
    </row>
    <row r="6" spans="1:3" s="2" customFormat="1" x14ac:dyDescent="0.35">
      <c r="A6" s="2" t="s">
        <v>4</v>
      </c>
    </row>
    <row r="7" spans="1:3" s="2" customFormat="1" x14ac:dyDescent="0.35">
      <c r="A7" s="2" t="s">
        <v>65</v>
      </c>
    </row>
    <row r="8" spans="1:3" s="2" customFormat="1" x14ac:dyDescent="0.35">
      <c r="A8" s="2" t="s">
        <v>66</v>
      </c>
    </row>
    <row r="9" spans="1:3" s="2" customFormat="1" ht="17" x14ac:dyDescent="0.4">
      <c r="A9" s="2" t="s">
        <v>67</v>
      </c>
    </row>
    <row r="10" spans="1:3" s="2" customFormat="1" ht="17" x14ac:dyDescent="0.4">
      <c r="A10" s="2" t="s">
        <v>68</v>
      </c>
    </row>
    <row r="11" spans="1:3" s="2" customFormat="1" ht="8.5" customHeight="1" x14ac:dyDescent="0.35"/>
    <row r="12" spans="1:3" s="2" customFormat="1" x14ac:dyDescent="0.35">
      <c r="A12" s="2" t="s">
        <v>69</v>
      </c>
    </row>
    <row r="13" spans="1:3" s="2" customFormat="1" x14ac:dyDescent="0.35">
      <c r="A13" s="2" t="s">
        <v>82</v>
      </c>
    </row>
    <row r="14" spans="1:3" s="2" customFormat="1" x14ac:dyDescent="0.35"/>
    <row r="15" spans="1:3" s="2" customFormat="1" ht="21" x14ac:dyDescent="0.5">
      <c r="A15" s="32" t="s">
        <v>5</v>
      </c>
    </row>
    <row r="16" spans="1:3" s="2" customFormat="1" x14ac:dyDescent="0.35">
      <c r="A16" s="8" t="s">
        <v>70</v>
      </c>
      <c r="B16" s="9"/>
      <c r="C16" s="10"/>
    </row>
    <row r="17" spans="1:3" s="2" customFormat="1" x14ac:dyDescent="0.35">
      <c r="A17" s="11" t="s">
        <v>71</v>
      </c>
      <c r="B17" s="12"/>
      <c r="C17" s="13"/>
    </row>
    <row r="18" spans="1:3" s="2" customFormat="1" ht="8.5" customHeight="1" x14ac:dyDescent="0.35"/>
    <row r="19" spans="1:3" s="2" customFormat="1" ht="43.5" customHeight="1" x14ac:dyDescent="0.35">
      <c r="A19" s="3" t="s">
        <v>0</v>
      </c>
      <c r="B19" s="44" t="b">
        <v>0</v>
      </c>
      <c r="C19" s="5" t="str">
        <f>IF(B19=TRUE,"Félicitations ! C'est le 1er pas à faire pour un soutien efficace au volontariat. Vérifiez régulièrement que les coordonnées de contact sont complètes (prénom-nom ou nom du service, téléphone, email, adresse postale) et à jour.","")</f>
        <v/>
      </c>
    </row>
    <row r="20" spans="1:3" s="2" customFormat="1" ht="43.5" customHeight="1" x14ac:dyDescent="0.35">
      <c r="A20" s="3" t="s">
        <v>1</v>
      </c>
      <c r="B20" s="44" t="b">
        <v>0</v>
      </c>
      <c r="C20" s="4" t="str">
        <f>IF(B20=TRUE,"C'est une petite démarche à entreprendre mais qui peut grandement aider les associations et citoyen·nes en quête d'informations. Faites simple : Nom-prénom, adresse postale, téléphone, email.","")</f>
        <v/>
      </c>
    </row>
    <row r="21" spans="1:3" s="2" customFormat="1" x14ac:dyDescent="0.35"/>
    <row r="22" spans="1:3" s="2" customFormat="1" x14ac:dyDescent="0.35">
      <c r="A22" s="6" t="s">
        <v>6</v>
      </c>
    </row>
    <row r="23" spans="1:3" s="2" customFormat="1" x14ac:dyDescent="0.35">
      <c r="A23" s="7" t="s">
        <v>7</v>
      </c>
    </row>
    <row r="24" spans="1:3" s="2" customFormat="1" x14ac:dyDescent="0.35">
      <c r="A24" s="7" t="s">
        <v>39</v>
      </c>
      <c r="B24" s="7"/>
      <c r="C24" s="7"/>
    </row>
    <row r="25" spans="1:3" s="2" customFormat="1" x14ac:dyDescent="0.35">
      <c r="A25" s="7"/>
      <c r="B25" s="7"/>
      <c r="C25" s="7"/>
    </row>
    <row r="26" spans="1:3" s="2" customFormat="1" ht="21" customHeight="1" x14ac:dyDescent="0.5">
      <c r="A26" s="32" t="s">
        <v>8</v>
      </c>
    </row>
    <row r="27" spans="1:3" s="2" customFormat="1" x14ac:dyDescent="0.35">
      <c r="A27" s="14" t="s">
        <v>58</v>
      </c>
      <c r="B27" s="15"/>
      <c r="C27" s="16"/>
    </row>
    <row r="28" spans="1:3" s="2" customFormat="1" ht="8.5" customHeight="1" x14ac:dyDescent="0.35"/>
    <row r="29" spans="1:3" s="2" customFormat="1" ht="43.5" customHeight="1" x14ac:dyDescent="0.35">
      <c r="A29" s="27" t="s">
        <v>0</v>
      </c>
      <c r="B29" s="44" t="b">
        <v>0</v>
      </c>
      <c r="C29" s="28" t="str">
        <f>IF(B29=TRUE,"Super ! Cela augmente votre visibilité tout en promouvant le volontariat. N'hésitez pas à relayer les infos/ateliers/événements des associations de votre territoire : elles se sentiront soutenues concrètement.","")</f>
        <v/>
      </c>
    </row>
    <row r="30" spans="1:3" s="2" customFormat="1" ht="43" customHeight="1" x14ac:dyDescent="0.35">
      <c r="A30" s="27" t="s">
        <v>1</v>
      </c>
      <c r="B30" s="44" t="b">
        <v>0</v>
      </c>
      <c r="C30" s="28" t="str">
        <f>IF(B30=TRUE,"Si vous avez une page dédiée au PCS/à la commune, n'hésitez pas ! Partager un événement, une info ne prend pas beaucoup de temps. Cela fait vivre votre page, soutient les associations organisatrices et renforce votre visibilité. Tout le monde est gagnant!","")</f>
        <v/>
      </c>
    </row>
    <row r="31" spans="1:3" s="2" customFormat="1" ht="14.5" customHeight="1" x14ac:dyDescent="0.35">
      <c r="A31" s="27"/>
      <c r="C31" s="28"/>
    </row>
    <row r="32" spans="1:3" x14ac:dyDescent="0.35">
      <c r="A32" s="29" t="s">
        <v>44</v>
      </c>
      <c r="B32" s="17"/>
      <c r="C32" s="17"/>
    </row>
    <row r="33" spans="1:3" x14ac:dyDescent="0.35">
      <c r="A33" s="30" t="s">
        <v>45</v>
      </c>
      <c r="B33" s="30"/>
      <c r="C33" s="30"/>
    </row>
    <row r="34" spans="1:3" s="30" customFormat="1" x14ac:dyDescent="0.35">
      <c r="A34" s="31" t="s">
        <v>60</v>
      </c>
    </row>
    <row r="35" spans="1:3" x14ac:dyDescent="0.35">
      <c r="A35" s="7"/>
      <c r="B35" s="7"/>
      <c r="C35" s="7"/>
    </row>
    <row r="36" spans="1:3" s="17" customFormat="1" ht="21" x14ac:dyDescent="0.5">
      <c r="A36" s="32" t="s">
        <v>12</v>
      </c>
      <c r="B36" s="2"/>
      <c r="C36" s="2"/>
    </row>
    <row r="37" spans="1:3" x14ac:dyDescent="0.35">
      <c r="A37" s="14" t="s">
        <v>83</v>
      </c>
      <c r="B37" s="15"/>
      <c r="C37" s="16"/>
    </row>
    <row r="38" spans="1:3" ht="8.5" customHeight="1" x14ac:dyDescent="0.35">
      <c r="A38" s="2"/>
      <c r="B38" s="2"/>
      <c r="C38" s="2"/>
    </row>
    <row r="39" spans="1:3" ht="43.5" customHeight="1" x14ac:dyDescent="0.35">
      <c r="A39" s="3" t="s">
        <v>0</v>
      </c>
      <c r="B39" s="44" t="b">
        <v>0</v>
      </c>
      <c r="C39" s="5" t="str">
        <f>IF(B39=TRUE,"Bravo ! Vous connaissez le nombre approximatif d’associations actives et leurs domaines de compétences. Pour aller plus loin : maintenez ce catalogue à jour et prenez contact avec les associations pour connaitre leurs besoins.","")</f>
        <v/>
      </c>
    </row>
    <row r="40" spans="1:3" ht="43.5" customHeight="1" x14ac:dyDescent="0.35">
      <c r="A40" s="3" t="s">
        <v>1</v>
      </c>
      <c r="B40" s="44" t="b">
        <v>0</v>
      </c>
      <c r="C40" s="5" t="str">
        <f>IF(B40=TRUE,"C’est un outil précieux pour garder le lien avec le secteur associatif. Pour commencer,vous pouvez compiler les données accessibles sur le Net + poster sur les réseaux sociaux que vous constituez ce catalogue et inviter les associations à vous contacter.","")</f>
        <v/>
      </c>
    </row>
    <row r="41" spans="1:3" x14ac:dyDescent="0.35">
      <c r="A41" s="2"/>
      <c r="B41" s="2"/>
      <c r="C41" s="2"/>
    </row>
    <row r="42" spans="1:3" x14ac:dyDescent="0.35">
      <c r="A42" s="2" t="s">
        <v>84</v>
      </c>
      <c r="B42" s="2"/>
      <c r="C42" s="2"/>
    </row>
    <row r="43" spans="1:3" x14ac:dyDescent="0.35">
      <c r="A43" s="2" t="s">
        <v>9</v>
      </c>
      <c r="B43" s="2"/>
      <c r="C43" s="2"/>
    </row>
    <row r="44" spans="1:3" x14ac:dyDescent="0.35">
      <c r="A44" s="2"/>
      <c r="B44" s="2"/>
      <c r="C44" s="2"/>
    </row>
    <row r="45" spans="1:3" s="2" customFormat="1" x14ac:dyDescent="0.35">
      <c r="A45" s="6" t="s">
        <v>85</v>
      </c>
      <c r="B45" s="6"/>
      <c r="C45" s="6"/>
    </row>
    <row r="46" spans="1:3" s="2" customFormat="1" ht="14.5" customHeight="1" x14ac:dyDescent="0.35">
      <c r="A46" s="7" t="s">
        <v>11</v>
      </c>
      <c r="B46" s="7"/>
    </row>
    <row r="47" spans="1:3" s="2" customFormat="1" x14ac:dyDescent="0.35">
      <c r="A47" s="7" t="s">
        <v>10</v>
      </c>
      <c r="B47" s="7"/>
    </row>
    <row r="48" spans="1:3" s="2" customFormat="1" x14ac:dyDescent="0.35">
      <c r="A48" s="7"/>
      <c r="B48" s="7"/>
    </row>
    <row r="49" spans="1:3" s="2" customFormat="1" ht="21" x14ac:dyDescent="0.5">
      <c r="A49" s="32" t="s">
        <v>16</v>
      </c>
      <c r="B49" s="7"/>
    </row>
    <row r="50" spans="1:3" s="2" customFormat="1" x14ac:dyDescent="0.35">
      <c r="A50" s="14" t="s">
        <v>59</v>
      </c>
      <c r="B50" s="15"/>
      <c r="C50" s="16"/>
    </row>
    <row r="51" spans="1:3" s="2" customFormat="1" ht="8.5" customHeight="1" x14ac:dyDescent="0.35"/>
    <row r="52" spans="1:3" s="2" customFormat="1" ht="43.5" customHeight="1" x14ac:dyDescent="0.35">
      <c r="A52" s="3" t="s">
        <v>0</v>
      </c>
      <c r="B52" s="44" t="b">
        <v>0</v>
      </c>
      <c r="C52" s="18" t="str">
        <f>IF(B52=TRUE,"Super ! Valoriser et remercier les bénévoles est essentiel pour favoriser et célébrer leur engagement. Vous cherchez une idée cadeau ? La PFV propose chaque année un article sympa et une carte personnalisable à prix mini.","")</f>
        <v/>
      </c>
    </row>
    <row r="53" spans="1:3" s="2" customFormat="1" ht="43.5" customHeight="1" x14ac:dyDescent="0.35">
      <c r="A53" s="3" t="s">
        <v>1</v>
      </c>
      <c r="B53" s="44" t="b">
        <v>0</v>
      </c>
      <c r="C53" s="43" t="str">
        <f>IF(B53=TRUE,"C'est pourtant essentiel pour conserver la motivation des volontaires. Tout geste compte : un courrier, un drink qui leur est dédié, un bon cadeau en collaboration avec un commerçant local… La créativité est bienvenue !","")</f>
        <v/>
      </c>
    </row>
    <row r="54" spans="1:3" s="2" customFormat="1" x14ac:dyDescent="0.35">
      <c r="A54" s="3"/>
      <c r="C54" s="18"/>
    </row>
    <row r="55" spans="1:3" s="2" customFormat="1" x14ac:dyDescent="0.35">
      <c r="A55" s="19" t="s">
        <v>13</v>
      </c>
      <c r="B55" s="6"/>
      <c r="C55" s="20"/>
    </row>
    <row r="56" spans="1:3" s="2" customFormat="1" x14ac:dyDescent="0.35">
      <c r="A56" s="21" t="s">
        <v>14</v>
      </c>
      <c r="B56" s="7"/>
      <c r="C56" s="22"/>
    </row>
    <row r="57" spans="1:3" s="2" customFormat="1" x14ac:dyDescent="0.35">
      <c r="A57" s="21" t="s">
        <v>15</v>
      </c>
      <c r="B57" s="7"/>
      <c r="C57" s="22"/>
    </row>
    <row r="58" spans="1:3" s="2" customFormat="1" x14ac:dyDescent="0.35">
      <c r="A58" s="21"/>
      <c r="B58" s="7"/>
      <c r="C58" s="22"/>
    </row>
    <row r="59" spans="1:3" s="2" customFormat="1" ht="21" x14ac:dyDescent="0.5">
      <c r="A59" s="32" t="s">
        <v>31</v>
      </c>
      <c r="C59" s="18"/>
    </row>
    <row r="60" spans="1:3" s="2" customFormat="1" x14ac:dyDescent="0.35">
      <c r="A60" s="14" t="s">
        <v>17</v>
      </c>
      <c r="B60" s="15"/>
      <c r="C60" s="42"/>
    </row>
    <row r="61" spans="1:3" s="2" customFormat="1" ht="8" customHeight="1" x14ac:dyDescent="0.35"/>
    <row r="62" spans="1:3" s="2" customFormat="1" ht="43" customHeight="1" x14ac:dyDescent="0.35">
      <c r="A62" s="3" t="s">
        <v>0</v>
      </c>
      <c r="B62" s="44" t="b">
        <v>0</v>
      </c>
      <c r="C62" s="18" t="str">
        <f>IF(B62=TRUE,"Génial ! C'est une action concrète qui peut grandement aider les personnes éloignées du numérique ou du monde du bénévolat. Pensez à rappeler régulièrement ce service sur vos réseaux, site internet, bulletin communal !","")</f>
        <v/>
      </c>
    </row>
    <row r="63" spans="1:3" s="2" customFormat="1" ht="43.5" customHeight="1" x14ac:dyDescent="0.35">
      <c r="A63" s="3" t="s">
        <v>1</v>
      </c>
      <c r="B63" s="45" t="b">
        <v>0</v>
      </c>
      <c r="C63" s="4" t="str">
        <f>IF(B63=TRUE,"Cela pourrait répondre à un besoin sur votre territoire. En fonction de vos disponibilités, vous pouvez y consacrer 2-3 heures par mois et voir comment cela ''prend''. Pensez à bien communiquer sur l'existence de ce service via différents canaux.","")</f>
        <v/>
      </c>
    </row>
    <row r="64" spans="1:3" s="2" customFormat="1" x14ac:dyDescent="0.35"/>
    <row r="65" spans="1:3" s="2" customFormat="1" x14ac:dyDescent="0.35">
      <c r="A65" s="6" t="s">
        <v>27</v>
      </c>
    </row>
    <row r="66" spans="1:3" s="2" customFormat="1" x14ac:dyDescent="0.35">
      <c r="A66" s="23" t="s">
        <v>28</v>
      </c>
    </row>
    <row r="67" spans="1:3" s="2" customFormat="1" x14ac:dyDescent="0.35">
      <c r="A67" s="7" t="s">
        <v>29</v>
      </c>
    </row>
    <row r="68" spans="1:3" s="2" customFormat="1" x14ac:dyDescent="0.35">
      <c r="A68" s="7" t="s">
        <v>30</v>
      </c>
    </row>
    <row r="69" spans="1:3" s="2" customFormat="1" x14ac:dyDescent="0.35">
      <c r="A69" s="7"/>
    </row>
    <row r="70" spans="1:3" s="2" customFormat="1" ht="21" x14ac:dyDescent="0.5">
      <c r="A70" s="32" t="s">
        <v>34</v>
      </c>
    </row>
    <row r="71" spans="1:3" s="2" customFormat="1" x14ac:dyDescent="0.35">
      <c r="A71" s="14" t="s">
        <v>64</v>
      </c>
      <c r="B71" s="15"/>
      <c r="C71" s="42"/>
    </row>
    <row r="72" spans="1:3" s="2" customFormat="1" ht="8.5" customHeight="1" x14ac:dyDescent="0.35"/>
    <row r="73" spans="1:3" s="2" customFormat="1" ht="43.5" customHeight="1" x14ac:dyDescent="0.35">
      <c r="A73" s="3" t="s">
        <v>0</v>
      </c>
      <c r="B73" s="44" t="b">
        <v>0</v>
      </c>
      <c r="C73" s="18" t="str">
        <f>IF(B73=TRUE,"Super ! Les connaissez-vous ? Les rencontrez-vous de temps en temps pour voir comment iels vivent leur volontariat ? Nourrissez-vous leurs motivations ? Vous sentez-vous assez outillé·e pour gérer une équipe de bénévoles ?","")</f>
        <v/>
      </c>
    </row>
    <row r="74" spans="1:3" s="2" customFormat="1" ht="43.5" customHeight="1" x14ac:dyDescent="0.35">
      <c r="A74" s="3" t="s">
        <v>1</v>
      </c>
      <c r="B74" s="44" t="b">
        <v>0</v>
      </c>
      <c r="C74" s="18" t="str">
        <f>IF(B74=TRUE,"Cela n'est pas une nécessité. Soutenir les associations du territoire est déjà très précieux. Néanmoins, si vous souhaitez vous lancer pour l'un ou l'autre projet, vous vivrez une belle aventure humaine en accueillant des bénévoles dans vos équipes !","")</f>
        <v/>
      </c>
    </row>
    <row r="75" spans="1:3" s="2" customFormat="1" x14ac:dyDescent="0.35">
      <c r="A75" s="3"/>
      <c r="C75" s="18"/>
    </row>
    <row r="76" spans="1:3" s="2" customFormat="1" x14ac:dyDescent="0.35">
      <c r="A76" s="19" t="s">
        <v>35</v>
      </c>
      <c r="C76" s="18"/>
    </row>
    <row r="77" spans="1:3" s="2" customFormat="1" x14ac:dyDescent="0.35">
      <c r="A77" s="7" t="s">
        <v>32</v>
      </c>
      <c r="B77" s="18"/>
    </row>
    <row r="78" spans="1:3" s="2" customFormat="1" x14ac:dyDescent="0.35">
      <c r="A78" s="7" t="s">
        <v>33</v>
      </c>
      <c r="B78" s="18"/>
    </row>
    <row r="79" spans="1:3" s="2" customFormat="1" ht="14.5" customHeight="1" x14ac:dyDescent="0.35">
      <c r="B79" s="18"/>
    </row>
    <row r="80" spans="1:3" s="2" customFormat="1" ht="21" x14ac:dyDescent="0.5">
      <c r="A80" s="32" t="s">
        <v>40</v>
      </c>
      <c r="B80" s="18"/>
    </row>
    <row r="81" spans="1:3" s="2" customFormat="1" x14ac:dyDescent="0.35">
      <c r="A81" s="24" t="s">
        <v>62</v>
      </c>
      <c r="B81" s="15"/>
      <c r="C81" s="16"/>
    </row>
    <row r="82" spans="1:3" s="2" customFormat="1" ht="8.5" customHeight="1" x14ac:dyDescent="0.35"/>
    <row r="83" spans="1:3" s="2" customFormat="1" ht="43.5" customHeight="1" x14ac:dyDescent="0.35">
      <c r="A83" s="3" t="s">
        <v>0</v>
      </c>
      <c r="B83" s="44" t="b">
        <v>0</v>
      </c>
      <c r="C83" s="18" t="str">
        <f>IF(B83=TRUE,"Top ! C'est très utile ! Assurez-vous que les associations vous transmettent leurs besoins et que les citoyen·nes utilisent l'outil (communiquez sur cela très régulièrement !) Assurez-vous enfin que l'outil fonctionne et est à jour.","")</f>
        <v/>
      </c>
    </row>
    <row r="84" spans="1:3" s="2" customFormat="1" ht="43.5" customHeight="1" x14ac:dyDescent="0.35">
      <c r="A84" s="3" t="s">
        <v>1</v>
      </c>
      <c r="B84" s="44" t="b">
        <v>0</v>
      </c>
      <c r="C84" s="18" t="str">
        <f>IF(B84=TRUE,"C'est une option qui coûte nettemet moins cher que ce que l'on croit ! Vous permettez aux associations de continuer leurs actions via de nouveaux bénévoles, et les habitant·es s'épanouissent dans un volontariat qui leur convient !","")</f>
        <v/>
      </c>
    </row>
    <row r="85" spans="1:3" s="2" customFormat="1" x14ac:dyDescent="0.35">
      <c r="A85" s="3"/>
    </row>
    <row r="86" spans="1:3" s="2" customFormat="1" x14ac:dyDescent="0.35">
      <c r="A86" s="2" t="s">
        <v>79</v>
      </c>
    </row>
    <row r="87" spans="1:3" s="2" customFormat="1" ht="14.5" customHeight="1" x14ac:dyDescent="0.35">
      <c r="A87" s="2" t="s">
        <v>72</v>
      </c>
    </row>
    <row r="88" spans="1:3" s="2" customFormat="1" ht="14.5" customHeight="1" x14ac:dyDescent="0.35">
      <c r="A88" s="2" t="s">
        <v>73</v>
      </c>
    </row>
    <row r="89" spans="1:3" s="2" customFormat="1" x14ac:dyDescent="0.35">
      <c r="A89" s="25" t="s">
        <v>36</v>
      </c>
    </row>
    <row r="90" spans="1:3" s="2" customFormat="1" x14ac:dyDescent="0.35"/>
    <row r="91" spans="1:3" s="2" customFormat="1" x14ac:dyDescent="0.35">
      <c r="A91" s="6" t="s">
        <v>37</v>
      </c>
    </row>
    <row r="92" spans="1:3" s="2" customFormat="1" x14ac:dyDescent="0.35">
      <c r="A92" s="25" t="s">
        <v>38</v>
      </c>
    </row>
    <row r="93" spans="1:3" s="2" customFormat="1" x14ac:dyDescent="0.35">
      <c r="A93" s="25" t="s">
        <v>81</v>
      </c>
      <c r="B93" s="7"/>
    </row>
    <row r="94" spans="1:3" s="2" customFormat="1" x14ac:dyDescent="0.35"/>
    <row r="95" spans="1:3" s="2" customFormat="1" ht="21" x14ac:dyDescent="0.5">
      <c r="A95" s="32" t="s">
        <v>41</v>
      </c>
    </row>
    <row r="96" spans="1:3" s="2" customFormat="1" x14ac:dyDescent="0.35">
      <c r="A96" s="24" t="s">
        <v>74</v>
      </c>
      <c r="B96" s="15"/>
      <c r="C96" s="16"/>
    </row>
    <row r="97" spans="1:3" s="2" customFormat="1" ht="8.5" customHeight="1" x14ac:dyDescent="0.35">
      <c r="A97" s="26"/>
    </row>
    <row r="98" spans="1:3" s="2" customFormat="1" ht="43.5" customHeight="1" x14ac:dyDescent="0.35">
      <c r="A98" s="3" t="s">
        <v>0</v>
      </c>
      <c r="B98" s="44" t="b">
        <v>0</v>
      </c>
      <c r="C98" s="18" t="str">
        <f>IF(B98=TRUE,"Wahou! Vous investissez du temps et de l'energie pour répondre aux besoins des associations et des citoyen·nes ! La communication pour ce genre d'événement est cruciale, tout comme le côté festif. Le jour et l'horaire doivent également être pensés.","")</f>
        <v/>
      </c>
    </row>
    <row r="99" spans="1:3" s="2" customFormat="1" ht="43.5" customHeight="1" x14ac:dyDescent="0.35">
      <c r="A99" s="3" t="s">
        <v>1</v>
      </c>
      <c r="B99" s="45" t="b">
        <v>0</v>
      </c>
      <c r="C99" s="4" t="str">
        <f>IF(B99=TRUE,"C'est une occasion idéale de faire se rencontrer en présentiel les associations et citoyen·nes en recherche de volontariat. Une matinée, un petit-déjeuner suffit. Visez un événement joyeux, qui donne envie à toutes et tous de s'investir par la suite !","")</f>
        <v/>
      </c>
    </row>
    <row r="100" spans="1:3" s="2" customFormat="1" x14ac:dyDescent="0.35">
      <c r="A100" s="3"/>
      <c r="C100" s="18"/>
    </row>
    <row r="101" spans="1:3" s="2" customFormat="1" x14ac:dyDescent="0.35">
      <c r="A101" s="6" t="s">
        <v>46</v>
      </c>
      <c r="B101" s="6"/>
      <c r="C101" s="6"/>
    </row>
    <row r="102" spans="1:3" s="2" customFormat="1" x14ac:dyDescent="0.35">
      <c r="A102" s="7" t="s">
        <v>47</v>
      </c>
      <c r="B102" s="7"/>
      <c r="C102" s="7"/>
    </row>
    <row r="103" spans="1:3" s="7" customFormat="1" x14ac:dyDescent="0.35">
      <c r="A103" s="7" t="s">
        <v>78</v>
      </c>
    </row>
    <row r="104" spans="1:3" s="2" customFormat="1" x14ac:dyDescent="0.35">
      <c r="A104" s="7"/>
      <c r="B104" s="7"/>
      <c r="C104" s="7"/>
    </row>
    <row r="105" spans="1:3" s="2" customFormat="1" ht="21" x14ac:dyDescent="0.5">
      <c r="A105" s="32" t="s">
        <v>43</v>
      </c>
    </row>
    <row r="106" spans="1:3" x14ac:dyDescent="0.35">
      <c r="A106" s="14" t="s">
        <v>42</v>
      </c>
      <c r="B106" s="15"/>
      <c r="C106" s="16"/>
    </row>
    <row r="107" spans="1:3" s="2" customFormat="1" ht="8" customHeight="1" x14ac:dyDescent="0.35"/>
    <row r="108" spans="1:3" s="2" customFormat="1" ht="43.5" customHeight="1" x14ac:dyDescent="0.35">
      <c r="A108" s="3" t="s">
        <v>0</v>
      </c>
      <c r="B108" s="44" t="b">
        <v>0</v>
      </c>
      <c r="C108" s="4" t="str">
        <f>IF(B108=TRUE,"Restez à l'affût : les montants des défraiements sont systématiquement mis à jour sur notre site. Nous portons également régulièrement nos revendications au monde politique pour que le bénévolat reste un acte libre, gratuit, tourné vers autrui.","")</f>
        <v/>
      </c>
    </row>
    <row r="109" spans="1:3" ht="43.5" customHeight="1" x14ac:dyDescent="0.35">
      <c r="A109" s="3" t="s">
        <v>1</v>
      </c>
      <c r="B109" s="44" t="b">
        <v>0</v>
      </c>
      <c r="C109" s="35" t="str">
        <f>IF(B109=TRUE,"Pas de panique ! Mais vos associations ne sont peut-être pas non plus tout à fait au clair au sujet de la loi ? En tant que comune, vous pouvez organiser pour vous et pour elles un module participatif dédié à la loi sur le volontariat.","")</f>
        <v/>
      </c>
    </row>
    <row r="110" spans="1:3" ht="14.5" customHeight="1" x14ac:dyDescent="0.35">
      <c r="A110" s="3"/>
      <c r="B110" s="2"/>
      <c r="C110" s="35"/>
    </row>
    <row r="111" spans="1:3" ht="14.5" customHeight="1" x14ac:dyDescent="0.55000000000000004">
      <c r="A111" s="6" t="s">
        <v>52</v>
      </c>
      <c r="B111" s="34"/>
      <c r="C111" s="17"/>
    </row>
    <row r="112" spans="1:3" ht="14.5" customHeight="1" x14ac:dyDescent="0.35">
      <c r="A112" s="21" t="s">
        <v>53</v>
      </c>
      <c r="B112" s="30"/>
      <c r="C112" s="30"/>
    </row>
    <row r="113" spans="1:3" ht="14.5" customHeight="1" x14ac:dyDescent="0.35">
      <c r="A113" s="21" t="s">
        <v>54</v>
      </c>
      <c r="B113" s="30"/>
      <c r="C113" s="30"/>
    </row>
    <row r="114" spans="1:3" ht="13" customHeight="1" x14ac:dyDescent="0.35">
      <c r="A114" s="36"/>
    </row>
    <row r="115" spans="1:3" ht="20.5" customHeight="1" x14ac:dyDescent="0.5">
      <c r="A115" s="32" t="s">
        <v>55</v>
      </c>
    </row>
    <row r="116" spans="1:3" ht="14.5" customHeight="1" x14ac:dyDescent="0.35">
      <c r="A116" s="37" t="s">
        <v>56</v>
      </c>
      <c r="B116" s="38"/>
      <c r="C116" s="39"/>
    </row>
    <row r="117" spans="1:3" ht="9" customHeight="1" x14ac:dyDescent="0.35">
      <c r="A117" s="36"/>
    </row>
    <row r="118" spans="1:3" ht="43.5" customHeight="1" x14ac:dyDescent="0.35">
      <c r="A118" s="3" t="s">
        <v>0</v>
      </c>
      <c r="B118" s="44" t="b">
        <v>0</v>
      </c>
      <c r="C118" s="40" t="str">
        <f>IF(B118=TRUE,"Super ! Nous espérons que cela vous a été utile ! N'hésitez pas à nous transmettre vos besoins, sujets à aborder pour des rencontres toujours plus pertinentes et stimulantes ! Et puis, invitez-y les communes aves lesquelles vous êtes en contact !","")</f>
        <v/>
      </c>
    </row>
    <row r="119" spans="1:3" ht="43.5" customHeight="1" x14ac:dyDescent="0.35">
      <c r="A119" s="3" t="s">
        <v>1</v>
      </c>
      <c r="B119" s="44" t="b">
        <v>0</v>
      </c>
      <c r="C119" s="35" t="str">
        <f>IF(B119=TRUE,"Hé bien rejoignez-nous ! Gratuites et en visio, les rencontres du réseau ont lieu une à deux fois par an. Ce sont de riches moments d'apprentissages et d'échanges de bonnes pratiques sur des sujets pertinents pour les communes.","")</f>
        <v/>
      </c>
    </row>
    <row r="120" spans="1:3" ht="14.5" customHeight="1" x14ac:dyDescent="0.35">
      <c r="A120" s="3"/>
      <c r="B120" s="2"/>
      <c r="C120" s="35"/>
    </row>
    <row r="121" spans="1:3" ht="14.5" customHeight="1" x14ac:dyDescent="0.55000000000000004">
      <c r="A121" s="6" t="s">
        <v>76</v>
      </c>
      <c r="B121" s="34"/>
      <c r="C121" s="17"/>
    </row>
    <row r="122" spans="1:3" s="30" customFormat="1" ht="14.5" customHeight="1" x14ac:dyDescent="0.35">
      <c r="A122" s="7" t="s">
        <v>77</v>
      </c>
      <c r="B122" s="41"/>
    </row>
    <row r="123" spans="1:3" s="30" customFormat="1" ht="14.5" customHeight="1" x14ac:dyDescent="0.35">
      <c r="A123" s="21" t="s">
        <v>61</v>
      </c>
    </row>
    <row r="124" spans="1:3" ht="14.5" customHeight="1" x14ac:dyDescent="0.35">
      <c r="A124" s="36"/>
    </row>
    <row r="125" spans="1:3" ht="14.5" customHeight="1" x14ac:dyDescent="0.35">
      <c r="A125" s="36"/>
    </row>
    <row r="126" spans="1:3" ht="14.5" customHeight="1" x14ac:dyDescent="0.35">
      <c r="A126" s="36"/>
    </row>
    <row r="127" spans="1:3" ht="14.5" customHeight="1" x14ac:dyDescent="0.35">
      <c r="A127" s="36"/>
    </row>
    <row r="129" spans="1:2" ht="24" customHeight="1" x14ac:dyDescent="0.55000000000000004">
      <c r="A129" s="33" t="s">
        <v>51</v>
      </c>
      <c r="B129" s="34"/>
    </row>
    <row r="130" spans="1:2" x14ac:dyDescent="0.35">
      <c r="A130" s="6" t="s">
        <v>63</v>
      </c>
    </row>
    <row r="131" spans="1:2" x14ac:dyDescent="0.35">
      <c r="A131" s="2" t="s">
        <v>57</v>
      </c>
    </row>
    <row r="132" spans="1:2" x14ac:dyDescent="0.35">
      <c r="A132" s="2" t="s">
        <v>48</v>
      </c>
    </row>
    <row r="133" spans="1:2" x14ac:dyDescent="0.35">
      <c r="A133" s="2" t="s">
        <v>49</v>
      </c>
    </row>
    <row r="134" spans="1:2" x14ac:dyDescent="0.35">
      <c r="A134" s="7" t="s">
        <v>50</v>
      </c>
    </row>
    <row r="135" spans="1:2" x14ac:dyDescent="0.35">
      <c r="A135" s="7"/>
    </row>
    <row r="136" spans="1:2" x14ac:dyDescent="0.35">
      <c r="A136" s="6" t="s">
        <v>18</v>
      </c>
    </row>
    <row r="137" spans="1:2" x14ac:dyDescent="0.35">
      <c r="A137" t="s">
        <v>21</v>
      </c>
    </row>
    <row r="138" spans="1:2" x14ac:dyDescent="0.35">
      <c r="A138" t="s">
        <v>20</v>
      </c>
    </row>
    <row r="139" spans="1:2" x14ac:dyDescent="0.35">
      <c r="A139" s="2" t="s">
        <v>23</v>
      </c>
    </row>
    <row r="140" spans="1:2" x14ac:dyDescent="0.35">
      <c r="A140" s="2" t="s">
        <v>19</v>
      </c>
    </row>
    <row r="141" spans="1:2" x14ac:dyDescent="0.35">
      <c r="A141" s="2" t="s">
        <v>22</v>
      </c>
    </row>
    <row r="142" spans="1:2" x14ac:dyDescent="0.35">
      <c r="A142" s="2" t="s">
        <v>24</v>
      </c>
    </row>
    <row r="143" spans="1:2" x14ac:dyDescent="0.35">
      <c r="A143" s="2" t="s">
        <v>25</v>
      </c>
    </row>
    <row r="144" spans="1:2" x14ac:dyDescent="0.35">
      <c r="A144" s="7" t="s">
        <v>26</v>
      </c>
    </row>
    <row r="145" spans="3:3" s="46" customFormat="1" ht="4.5" x14ac:dyDescent="0.15">
      <c r="C145" s="47" t="s">
        <v>80</v>
      </c>
    </row>
  </sheetData>
  <sheetProtection selectLockedCells="1"/>
  <hyperlinks>
    <hyperlink ref="A56:C56" r:id="rId1" display="Boîte à idées pour remercier les bénévoles" xr:uid="{3242A848-E19D-4414-909D-192530066954}"/>
    <hyperlink ref="A57:C57" r:id="rId2" display="Accueillir, accompagner, remercier les volontaires" xr:uid="{1522FC01-48C1-49DD-A1DE-86C26F39459B}"/>
    <hyperlink ref="A144" r:id="rId3" xr:uid="{4B680C2F-5C4A-4B2A-B345-448CDAF43731}"/>
    <hyperlink ref="A66" r:id="rId4" xr:uid="{029128A6-E2C6-4838-91CA-C319146FB624}"/>
    <hyperlink ref="A67" r:id="rId5" xr:uid="{DB5585D7-A5EF-4A24-929A-32381243BA5E}"/>
    <hyperlink ref="A68" r:id="rId6" display="Sans oublier les centre de Volontariat PFV ! (Bruxelles, Mons, Namur, Nivelles)" xr:uid="{148732AB-18E8-43B1-80E8-7B1CD34B7739}"/>
    <hyperlink ref="A89" r:id="rId7" xr:uid="{2C6E2812-BF1D-4D1D-A83E-9F3E953C82BE}"/>
    <hyperlink ref="A77" r:id="rId8" xr:uid="{5C9F322C-7EC5-4C2D-9899-2869B321B56C}"/>
    <hyperlink ref="A78" r:id="rId9" xr:uid="{58363053-1D2B-4671-AB4D-B3DB5E604E73}"/>
    <hyperlink ref="A92" r:id="rId10" xr:uid="{1F7B9BAA-522F-4591-A59B-4233BA0B1FF7}"/>
    <hyperlink ref="A102:C102" r:id="rId11" display="Contactez le service &quot;soutien aux communes&quot; de la PFV !" xr:uid="{125074D0-C0F6-4CA4-B814-5814F16215F1}"/>
    <hyperlink ref="A134" r:id="rId12" xr:uid="{794C2F56-8E43-43F3-8BE0-EB56D93BBFF2}"/>
    <hyperlink ref="A112:C112" r:id="rId13" display="Module &quot;Volontaire ou pas, ce qu'en dit la loi&quot;" xr:uid="{6F0021D2-0E45-4A93-94B8-64B75A6A2CDB}"/>
    <hyperlink ref="A113:C113" r:id="rId14" display="Onglet &quot;loi&quot; du site internet de la PFV" xr:uid="{21AF71C3-8122-4092-8ADE-C0CC7896EAA3}"/>
    <hyperlink ref="A122:XFD122" r:id="rId15" display="S'abonner à notre newsletter (1x/2mois) pour rester informé·e des rencontres et infos du réseau" xr:uid="{B8F21023-9358-4515-9816-9FC6C58D97B9}"/>
    <hyperlink ref="A123:XFD123" r:id="rId16" display="Outil créé suite à une rencontre des communes engagées" xr:uid="{6C1BBE73-6FC1-4972-B4AD-7F1207BE2A57}"/>
    <hyperlink ref="A34:XFD34" r:id="rId17" display="Volontariat Malmedy" xr:uid="{430F6596-49D6-4A03-BE62-E418A54CC9AA}"/>
    <hyperlink ref="A33:C33" r:id="rId18" display="Plan de Cohésion Social de Châtelet" xr:uid="{07B87383-2969-4283-8AF0-BC12D6401AC9}"/>
    <hyperlink ref="A47:B47" r:id="rId19" display="Schaerbeek" xr:uid="{4D766AAD-DCE1-4C46-89E8-58200B3BE19B}"/>
    <hyperlink ref="A23" r:id="rId20" xr:uid="{B1DE4A1A-A5F6-49BF-8AFF-4FF089B745D7}"/>
    <hyperlink ref="A103" r:id="rId21" xr:uid="{BE0BDC03-71E6-4972-85F0-BA7149EFD255}"/>
    <hyperlink ref="A103:XFD103" r:id="rId22" display="Consultez notre outil pour un stand dynamique" xr:uid="{33DC5105-AB15-4F3E-A7C8-F81BFF41EED0}"/>
    <hyperlink ref="A24" r:id="rId23" xr:uid="{76C2D84E-BA12-405C-A4A3-7A87AEB49AF7}"/>
    <hyperlink ref="A93:B93" r:id="rId24" display="Braine-l'Alleud" xr:uid="{E80E7B2A-CC66-4615-9C0D-C0B23505F436}"/>
  </hyperlinks>
  <pageMargins left="0.56018518518518523" right="0.39370078740157483" top="0.55118110236220474" bottom="0.55118110236220474" header="0.11811023622047245" footer="0.11811023622047245"/>
  <pageSetup paperSize="9" orientation="portrait" verticalDpi="0" r:id="rId25"/>
  <headerFooter>
    <oddHeader>&amp;C&amp;6Plateforme francophone du Volontariat</oddHeader>
    <oddFooter>&amp;C&amp;P</oddFooter>
  </headerFooter>
  <drawing r:id="rId2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8790037A98CF4A9375AFABB29377A0" ma:contentTypeVersion="16" ma:contentTypeDescription="Crée un document." ma:contentTypeScope="" ma:versionID="a2bee3f67d56857b45f44524cf32a5a8">
  <xsd:schema xmlns:xsd="http://www.w3.org/2001/XMLSchema" xmlns:xs="http://www.w3.org/2001/XMLSchema" xmlns:p="http://schemas.microsoft.com/office/2006/metadata/properties" xmlns:ns2="3780e1c7-6b21-4e88-84fc-21da89125be1" xmlns:ns3="5e707591-102b-407e-b7e8-5dcc8ee86a30" targetNamespace="http://schemas.microsoft.com/office/2006/metadata/properties" ma:root="true" ma:fieldsID="02bd4725f1e7c74b8521a57d615deb08" ns2:_="" ns3:_="">
    <xsd:import namespace="3780e1c7-6b21-4e88-84fc-21da89125be1"/>
    <xsd:import namespace="5e707591-102b-407e-b7e8-5dcc8ee86a3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element ref="ns2:MediaServiceLocation"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80e1c7-6b21-4e88-84fc-21da89125b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lcf76f155ced4ddcb4097134ff3c332f" ma:index="18" nillable="true" ma:taxonomy="true" ma:internalName="lcf76f155ced4ddcb4097134ff3c332f" ma:taxonomyFieldName="MediaServiceImageTags" ma:displayName="Balises d’images" ma:readOnly="false" ma:fieldId="{5cf76f15-5ced-4ddc-b409-7134ff3c332f}" ma:taxonomyMulti="true" ma:sspId="7c555840-676b-4d3c-9321-fae3ecf479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_Flow_SignoffStatus" ma:index="22" nillable="true" ma:displayName="État de validation" ma:internalName="_x00c9_tat_x0020_de_x0020_validation">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707591-102b-407e-b7e8-5dcc8ee86a30"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c1eac786-b7a3-4e66-8ae8-c3c1e69057bd}" ma:internalName="TaxCatchAll" ma:showField="CatchAllData" ma:web="5e707591-102b-407e-b7e8-5dcc8ee86a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e707591-102b-407e-b7e8-5dcc8ee86a30" xsi:nil="true"/>
    <_Flow_SignoffStatus xmlns="3780e1c7-6b21-4e88-84fc-21da89125be1" xsi:nil="true"/>
    <lcf76f155ced4ddcb4097134ff3c332f xmlns="3780e1c7-6b21-4e88-84fc-21da89125be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703F0BA-DAC7-4B4C-BDE8-392ED5FD5D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80e1c7-6b21-4e88-84fc-21da89125be1"/>
    <ds:schemaRef ds:uri="5e707591-102b-407e-b7e8-5dcc8ee86a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9BFBA6-D5FB-4760-A197-ED37AE5C9001}">
  <ds:schemaRefs>
    <ds:schemaRef ds:uri="http://schemas.microsoft.com/sharepoint/v3/contenttype/forms"/>
  </ds:schemaRefs>
</ds:datastoreItem>
</file>

<file path=customXml/itemProps3.xml><?xml version="1.0" encoding="utf-8"?>
<ds:datastoreItem xmlns:ds="http://schemas.openxmlformats.org/officeDocument/2006/customXml" ds:itemID="{85B2B599-95CA-4796-961A-154B9CFAECD3}">
  <ds:schemaRefs>
    <ds:schemaRef ds:uri="http://schemas.microsoft.com/office/2006/metadata/properties"/>
    <ds:schemaRef ds:uri="http://schemas.microsoft.com/office/infopath/2007/PartnerControls"/>
    <ds:schemaRef ds:uri="5e707591-102b-407e-b7e8-5dcc8ee86a30"/>
    <ds:schemaRef ds:uri="3780e1c7-6b21-4e88-84fc-21da89125be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Diagnostic Initial</vt:lpstr>
      <vt:lpstr>'Diagnostic Initial'!Zone_d_impression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Valérie Keymolen</dc:creator>
  <cp:lastModifiedBy>Valérie Keymolen</cp:lastModifiedBy>
  <cp:lastPrinted>2025-05-27T12:18:20Z</cp:lastPrinted>
  <dcterms:created xsi:type="dcterms:W3CDTF">2024-11-05T10:18:12Z</dcterms:created>
  <dcterms:modified xsi:type="dcterms:W3CDTF">2025-09-08T13:28:44Z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0x010100978790037A98CF4A9375AFABB29377A0</vt:lpwstr>
  </property>
  <property fmtid="{D5CDD505-2E9C-101B-9397-08002B2CF9AE}" pid="3" name="MediaServiceImageTags">
    <vt:lpwstr/>
  </property>
</Properties>
</file>